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BEC\ROZPOČTY OBCE\"/>
    </mc:Choice>
  </mc:AlternateContent>
  <xr:revisionPtr revIDLastSave="0" documentId="13_ncr:1_{0ADEC3D2-1BA0-458F-AD3F-F8BDF26CCBD7}" xr6:coauthVersionLast="38" xr6:coauthVersionMax="38" xr10:uidLastSave="{00000000-0000-0000-0000-000000000000}"/>
  <bookViews>
    <workbookView xWindow="0" yWindow="0" windowWidth="25200" windowHeight="1096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2" i="2" l="1"/>
  <c r="D120" i="2"/>
  <c r="D75" i="2"/>
  <c r="D61" i="2"/>
  <c r="D230" i="2" l="1"/>
  <c r="D207" i="2"/>
  <c r="D204" i="2"/>
  <c r="D201" i="2"/>
  <c r="D181" i="2"/>
  <c r="D171" i="2"/>
  <c r="D139" i="2"/>
  <c r="D116" i="2"/>
  <c r="D96" i="2"/>
  <c r="D66" i="2"/>
  <c r="D49" i="2"/>
  <c r="D40" i="2"/>
  <c r="D21" i="2"/>
  <c r="D15" i="2"/>
  <c r="D67" i="1"/>
  <c r="D63" i="1"/>
  <c r="D60" i="1"/>
  <c r="D56" i="1"/>
  <c r="D51" i="1"/>
  <c r="D45" i="1"/>
  <c r="D42" i="1"/>
  <c r="D39" i="1"/>
  <c r="D36" i="1"/>
  <c r="D30" i="1"/>
  <c r="D27" i="1"/>
  <c r="D24" i="1"/>
  <c r="D68" i="1" l="1"/>
  <c r="D241" i="2"/>
  <c r="D238" i="2"/>
  <c r="D233" i="2"/>
  <c r="D195" i="2"/>
  <c r="D174" i="2"/>
  <c r="D158" i="2"/>
  <c r="D155" i="2"/>
  <c r="C155" i="2"/>
  <c r="D151" i="2"/>
  <c r="D147" i="2"/>
  <c r="C147" i="2"/>
  <c r="D127" i="2"/>
  <c r="D123" i="2"/>
  <c r="D101" i="2"/>
  <c r="C96" i="2"/>
  <c r="D84" i="2"/>
  <c r="D79" i="2"/>
  <c r="D71" i="2"/>
  <c r="C66" i="2"/>
  <c r="C61" i="2"/>
  <c r="D57" i="2"/>
  <c r="C57" i="2"/>
  <c r="D53" i="2"/>
  <c r="C49" i="2"/>
  <c r="C40" i="2"/>
  <c r="D30" i="2"/>
  <c r="D26" i="2"/>
  <c r="D9" i="2"/>
  <c r="D251" i="2" l="1"/>
  <c r="D253" i="2" s="1"/>
  <c r="D242" i="2"/>
  <c r="D247" i="2" s="1"/>
  <c r="D244" i="2" l="1"/>
  <c r="D250" i="2"/>
  <c r="D254" i="2" s="1"/>
  <c r="D25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ip</author>
  </authors>
  <commentList>
    <comment ref="D29" authorId="0" shapeId="0" xr:uid="{00000000-0006-0000-0100-000001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doplnit dle akt. smlouvy</t>
        </r>
      </text>
    </comment>
    <comment ref="D119" authorId="0" shapeId="0" xr:uid="{00000000-0006-0000-0100-000002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výdaje na multifunkční hřiště</t>
        </r>
      </text>
    </comment>
    <comment ref="D168" authorId="0" shapeId="0" xr:uid="{00000000-0006-0000-0100-000003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doplnit dle smlouvy</t>
        </r>
      </text>
    </comment>
    <comment ref="D183" authorId="0" shapeId="0" xr:uid="{00000000-0006-0000-0100-000004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za předpokladu provedení na dohodu o pracovní činnosti - fa patří na položku 5169
</t>
        </r>
      </text>
    </comment>
    <comment ref="D191" authorId="0" shapeId="0" xr:uid="{00000000-0006-0000-0100-000005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sekání návsi + další
upřesnit částku</t>
        </r>
      </text>
    </comment>
    <comment ref="D194" authorId="0" shapeId="0" xr:uid="{00000000-0006-0000-0100-000006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upravit dle smlouvy na rok 2012
</t>
        </r>
      </text>
    </comment>
    <comment ref="D248" authorId="0" shapeId="0" xr:uid="{00000000-0006-0000-0100-000007000000}">
      <text>
        <r>
          <rPr>
            <b/>
            <sz val="8"/>
            <color indexed="81"/>
            <rFont val="Tahoma"/>
            <charset val="238"/>
          </rPr>
          <t>ip:</t>
        </r>
        <r>
          <rPr>
            <sz val="8"/>
            <color indexed="81"/>
            <rFont val="Tahoma"/>
            <charset val="238"/>
          </rPr>
          <t xml:space="preserve">
nutno ověřit</t>
        </r>
      </text>
    </comment>
  </commentList>
</comments>
</file>

<file path=xl/sharedStrings.xml><?xml version="1.0" encoding="utf-8"?>
<sst xmlns="http://schemas.openxmlformats.org/spreadsheetml/2006/main" count="305" uniqueCount="197">
  <si>
    <t>Paragraf</t>
  </si>
  <si>
    <t>Položka</t>
  </si>
  <si>
    <t>Název</t>
  </si>
  <si>
    <t>Daňové příjmy</t>
  </si>
  <si>
    <t>Daň z příjmů FO ze závislé činnosti</t>
  </si>
  <si>
    <t>Daň z příjmů FO ze sam.výděl.činnosti</t>
  </si>
  <si>
    <t>Daň z příjmů FO z kap.výn.</t>
  </si>
  <si>
    <t>Daň z příjmů PO</t>
  </si>
  <si>
    <t>DPPO za obec</t>
  </si>
  <si>
    <t>DPH</t>
  </si>
  <si>
    <t>Odvody za odnětí půdy</t>
  </si>
  <si>
    <t>Správní poplatky</t>
  </si>
  <si>
    <t>Poplatek ze psů</t>
  </si>
  <si>
    <t>Daň z nemovitosti</t>
  </si>
  <si>
    <t>Dotace na činnost ze SR</t>
  </si>
  <si>
    <t>Pěstební činnost</t>
  </si>
  <si>
    <t>Příjmy z poskytovaných služeb a výrobků - prodej dřeva</t>
  </si>
  <si>
    <t>Úspora energie a obnovitelných zdrojů</t>
  </si>
  <si>
    <t>příjmy - fotovoltaiky</t>
  </si>
  <si>
    <t>Ost. záležitosti těžeb. Průmyslu a energ.</t>
  </si>
  <si>
    <t>Příjem z úhrad dle horního zákona</t>
  </si>
  <si>
    <t>Pitná voda</t>
  </si>
  <si>
    <t>Příjmy z vlastní činnosti - vodné</t>
  </si>
  <si>
    <t>Vodní díla v zemědělské krajině</t>
  </si>
  <si>
    <t>Ostatní příjmy z pronájmu majetku - rybník</t>
  </si>
  <si>
    <t>Kultura</t>
  </si>
  <si>
    <t>Nájem pozemků - pouť</t>
  </si>
  <si>
    <t>Nebytové hospodářství</t>
  </si>
  <si>
    <t>Příjmy z pronájmu nemovitostí - DS</t>
  </si>
  <si>
    <t>Pohřebnictví</t>
  </si>
  <si>
    <t>hroby</t>
  </si>
  <si>
    <t>Komunální služby a územní rozvoj</t>
  </si>
  <si>
    <t>nájem pozemku</t>
  </si>
  <si>
    <t xml:space="preserve">Příjmy z vlastní činnosti </t>
  </si>
  <si>
    <t>Příjmy z prodeje pozemků</t>
  </si>
  <si>
    <t>Sběr a svoz komunálních odpadů</t>
  </si>
  <si>
    <t>Příjmy z poskytovaných služeb a výrobků</t>
  </si>
  <si>
    <t>Využívání a zneškodňování kom. Odpadů - Eko-kom</t>
  </si>
  <si>
    <t>Přijaté náhrady</t>
  </si>
  <si>
    <t xml:space="preserve">Obecné příjmy a výdaje z finančních operací </t>
  </si>
  <si>
    <t>Příjmy z úroků</t>
  </si>
  <si>
    <t>CELKEM</t>
  </si>
  <si>
    <t>Brigády - les</t>
  </si>
  <si>
    <t>Nákup materiálu - stromky, prostředky a ošetření</t>
  </si>
  <si>
    <t>Ostatní služby</t>
  </si>
  <si>
    <t>Správce lesa</t>
  </si>
  <si>
    <t>SP</t>
  </si>
  <si>
    <t>ZP</t>
  </si>
  <si>
    <t>Cestovné</t>
  </si>
  <si>
    <t>Platy</t>
  </si>
  <si>
    <t>Silnice</t>
  </si>
  <si>
    <t>Materiál</t>
  </si>
  <si>
    <t>Nákup služeb - zimní údržba, …</t>
  </si>
  <si>
    <t>stavby</t>
  </si>
  <si>
    <t>Opravy a udržování</t>
  </si>
  <si>
    <t>Ost. záležit. poz. komunikací</t>
  </si>
  <si>
    <t>obrubníky,chodníky MŠ,ZŠ</t>
  </si>
  <si>
    <t>Provoz veřejné silniční dopravy</t>
  </si>
  <si>
    <t>Výdaje na dopravní obslužnost</t>
  </si>
  <si>
    <t>Nákup materiálu</t>
  </si>
  <si>
    <t>Ostatní osobní výdaje</t>
  </si>
  <si>
    <t>Dálkový přenos, mobil</t>
  </si>
  <si>
    <t>Elektrická energie</t>
  </si>
  <si>
    <t>hydrant náves</t>
  </si>
  <si>
    <t>Nákup služeb</t>
  </si>
  <si>
    <t>Odvádění a čištění odp. vod, nak. s kaly</t>
  </si>
  <si>
    <t>Opravy</t>
  </si>
  <si>
    <t>materiál</t>
  </si>
  <si>
    <t xml:space="preserve">kanalizace </t>
  </si>
  <si>
    <t>Služby</t>
  </si>
  <si>
    <t>Stavby</t>
  </si>
  <si>
    <t>Předškolní zařízení</t>
  </si>
  <si>
    <t>Zateplení MŠ</t>
  </si>
  <si>
    <t>Neinvestiční dotace PO</t>
  </si>
  <si>
    <t>Základní školy</t>
  </si>
  <si>
    <t>Činnosti knihovnické</t>
  </si>
  <si>
    <t>Služby telekomunikací a radiotelekomunikací</t>
  </si>
  <si>
    <t>Knihy, učební pomůcky a tisk</t>
  </si>
  <si>
    <t>Záležitosti kultury - obecní kronika</t>
  </si>
  <si>
    <t>Platy zaměstnanců</t>
  </si>
  <si>
    <t>DDHM</t>
  </si>
  <si>
    <t>Pořízení, zach., obn. hodnot míst. kult.</t>
  </si>
  <si>
    <t>Ost. Záležitosti ochrany památek a péče o kulturní dědictví</t>
  </si>
  <si>
    <t>oprava kostela</t>
  </si>
  <si>
    <t>Rozhlas a televize</t>
  </si>
  <si>
    <t>poplatky</t>
  </si>
  <si>
    <t>Výstavba rozhlasu</t>
  </si>
  <si>
    <t>Zájmová činnost v kultuře - KD</t>
  </si>
  <si>
    <t>Plyn</t>
  </si>
  <si>
    <t>El. energie</t>
  </si>
  <si>
    <t>Ost. sllužby</t>
  </si>
  <si>
    <t>Rekonstr. Střechy</t>
  </si>
  <si>
    <t>Ostatní záležitosti kultury</t>
  </si>
  <si>
    <t>Věcné dary - jubilea,…</t>
  </si>
  <si>
    <t>lístky+doprava</t>
  </si>
  <si>
    <t>Sportovní zařízení v majetku obce - hřiště</t>
  </si>
  <si>
    <t>Budovy, haly a stavby</t>
  </si>
  <si>
    <t>Zdravotní pojištění</t>
  </si>
  <si>
    <t>Sociální pojištění</t>
  </si>
  <si>
    <t>Drobný majetek</t>
  </si>
  <si>
    <t>Ostatní materiál</t>
  </si>
  <si>
    <t>Elektřina</t>
  </si>
  <si>
    <t>Ost. tělovýchovná činnost</t>
  </si>
  <si>
    <t>Neinvestiční transfery - příspěvek TJ Sokol</t>
  </si>
  <si>
    <t>Využití volného času dětí a mládeže</t>
  </si>
  <si>
    <t>Pohoštění</t>
  </si>
  <si>
    <t>Zájmová činnost jn. - rybáři</t>
  </si>
  <si>
    <t>Požární ochrana - dobrovolná část</t>
  </si>
  <si>
    <t>Pohonné hmoty a maziva</t>
  </si>
  <si>
    <t xml:space="preserve">Opravy a udržování </t>
  </si>
  <si>
    <t>dar - MH</t>
  </si>
  <si>
    <t>Ost. transfery - příspěvek SDH</t>
  </si>
  <si>
    <t>Nákup služeb - sekání hřbitova</t>
  </si>
  <si>
    <t>Veřejné osvětlení</t>
  </si>
  <si>
    <t>Výstavba a údržba inž. sítí - plyn</t>
  </si>
  <si>
    <t>Územní plánování</t>
  </si>
  <si>
    <t>Ost,nákup DDNM - územní plán</t>
  </si>
  <si>
    <t xml:space="preserve">Komunální služby a územní rozvoj </t>
  </si>
  <si>
    <t xml:space="preserve">Nákup služeb </t>
  </si>
  <si>
    <t>Ostatní platy</t>
  </si>
  <si>
    <t>Úroky z úvěru</t>
  </si>
  <si>
    <t>PHM</t>
  </si>
  <si>
    <t>Služby IT</t>
  </si>
  <si>
    <t>Ost. neinv. transfery - Sev. Plzeňsko</t>
  </si>
  <si>
    <t>pozemky</t>
  </si>
  <si>
    <t>Platby daní a poplatků</t>
  </si>
  <si>
    <t>Sběr a svoz nebezp. odpadů</t>
  </si>
  <si>
    <t>Ost. služby</t>
  </si>
  <si>
    <t>Péče o vzhled obce a veřejnou zeleň</t>
  </si>
  <si>
    <t xml:space="preserve">Ostatní osobní výdaje </t>
  </si>
  <si>
    <t>Oděv, obuv</t>
  </si>
  <si>
    <t>Pohonné hmoty a paliva</t>
  </si>
  <si>
    <t>Ost. služby v oblasti soc. péče</t>
  </si>
  <si>
    <t>Nákup ost. služeb</t>
  </si>
  <si>
    <t>Ost. soc. péče a pomoc starým občanům</t>
  </si>
  <si>
    <t>Místní zastupitelské orgány</t>
  </si>
  <si>
    <t>Odměny členů zastupitelstev</t>
  </si>
  <si>
    <t>Refundace</t>
  </si>
  <si>
    <t>61**</t>
  </si>
  <si>
    <t>Volby</t>
  </si>
  <si>
    <t>Činnost místní správy</t>
  </si>
  <si>
    <t>Ostatní povinné pojistné - zákonné pojištění při prac. úrazu</t>
  </si>
  <si>
    <t>Knihy učební pomůcky, tisk</t>
  </si>
  <si>
    <t>Drobný hmotný majetek</t>
  </si>
  <si>
    <t>Služby pošt</t>
  </si>
  <si>
    <t>Konzultační, poradenské a právní služby</t>
  </si>
  <si>
    <t>Školení</t>
  </si>
  <si>
    <t>Opravy a udržování - aktualizace SW,…</t>
  </si>
  <si>
    <t>Pokladna</t>
  </si>
  <si>
    <t>Ost. transfery obyvatelstvu - stravenky</t>
  </si>
  <si>
    <t>Příjmy a výdaje z finančních operací</t>
  </si>
  <si>
    <t>Služby peněžních ústavů  - poplatky z BÚ</t>
  </si>
  <si>
    <t>Pojištění</t>
  </si>
  <si>
    <t xml:space="preserve">Služby peněžních ústavů - pojištění </t>
  </si>
  <si>
    <t>Ostatní finanční operace</t>
  </si>
  <si>
    <t>DPH, DPPO za obec</t>
  </si>
  <si>
    <t>Saldo (příjmy - výdaje)</t>
  </si>
  <si>
    <t>Financování</t>
  </si>
  <si>
    <t>výdaje</t>
  </si>
  <si>
    <t>splátky úvěru hřiště</t>
  </si>
  <si>
    <t>splátky úvěru FVE</t>
  </si>
  <si>
    <t>výdaje celkem</t>
  </si>
  <si>
    <t>příjmy</t>
  </si>
  <si>
    <t>čerpání úvěru hřiště</t>
  </si>
  <si>
    <t>příjmy celkem</t>
  </si>
  <si>
    <t xml:space="preserve">změna stavu na běžných účtech </t>
  </si>
  <si>
    <t>Rozpočet se schvaluje jako přebytkový.</t>
  </si>
  <si>
    <t>kontejner</t>
  </si>
  <si>
    <t>nájezd bezb.</t>
  </si>
  <si>
    <t>Daň z hazardních her</t>
  </si>
  <si>
    <t xml:space="preserve">Příjmy úhr. za dobýv. nerostů </t>
  </si>
  <si>
    <t>Volby prezident</t>
  </si>
  <si>
    <t>Volby OZ</t>
  </si>
  <si>
    <t>hřiště za ZŠ</t>
  </si>
  <si>
    <t>sw práce</t>
  </si>
  <si>
    <t>Občerstvení</t>
  </si>
  <si>
    <t>Zájmová činnost jn. - rybáři, myslivci, fotbal</t>
  </si>
  <si>
    <t>dary myslivci, fotb., rybáři</t>
  </si>
  <si>
    <t>Neinvestiční transfery - příspěvek TJ Sokol děti</t>
  </si>
  <si>
    <t>oprava topení,karoserie autobus</t>
  </si>
  <si>
    <t>stroje, zařízení - mulčovač, drtič větví</t>
  </si>
  <si>
    <t>opravy</t>
  </si>
  <si>
    <t>komise</t>
  </si>
  <si>
    <t>Návrh rozpočtu obce Ledce na rok 2019</t>
  </si>
  <si>
    <t xml:space="preserve">PŘÍJMY </t>
  </si>
  <si>
    <t>VÝDAJE</t>
  </si>
  <si>
    <t xml:space="preserve">                              strana 2</t>
  </si>
  <si>
    <t xml:space="preserve">                                               strana 1</t>
  </si>
  <si>
    <t>strana 3</t>
  </si>
  <si>
    <t xml:space="preserve">                        strana 4</t>
  </si>
  <si>
    <t xml:space="preserve">                         strana 5</t>
  </si>
  <si>
    <t xml:space="preserve">                        strana 6</t>
  </si>
  <si>
    <r>
      <t xml:space="preserve">                       </t>
    </r>
    <r>
      <rPr>
        <b/>
        <sz val="10"/>
        <rFont val="Times New Roman CE"/>
        <charset val="238"/>
      </rPr>
      <t xml:space="preserve">  strana 7</t>
    </r>
  </si>
  <si>
    <t xml:space="preserve">                        strana 8</t>
  </si>
  <si>
    <t xml:space="preserve">(včetně elektr.) dne: </t>
  </si>
  <si>
    <t xml:space="preserve">                                                                         </t>
  </si>
  <si>
    <t>Zveřejněno na úřední desce                                                        Sejmuto z úřední desky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</si>
</sst>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6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Times New Roman CE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i/>
      <sz val="10"/>
      <name val="Times New Roman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20"/>
      <name val="Times New Roman CE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42"/>
      </patternFill>
    </fill>
    <fill>
      <patternFill patternType="gray125">
        <fgColor indexed="43"/>
      </patternFill>
    </fill>
    <fill>
      <patternFill patternType="solid">
        <fgColor indexed="43"/>
        <bgColor indexed="36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3" fillId="0" borderId="0" xfId="1" applyFont="1"/>
    <xf numFmtId="164" fontId="3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 applyAlignment="1">
      <alignment horizontal="left"/>
    </xf>
    <xf numFmtId="164" fontId="6" fillId="0" borderId="0" xfId="1" applyNumberFormat="1" applyFont="1"/>
    <xf numFmtId="0" fontId="4" fillId="0" borderId="0" xfId="1" applyFont="1" applyFill="1"/>
    <xf numFmtId="0" fontId="4" fillId="0" borderId="0" xfId="1" applyFont="1" applyFill="1" applyBorder="1"/>
    <xf numFmtId="0" fontId="3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/>
    <xf numFmtId="164" fontId="4" fillId="0" borderId="0" xfId="1" applyNumberFormat="1" applyFont="1" applyFill="1"/>
    <xf numFmtId="0" fontId="3" fillId="0" borderId="0" xfId="1" applyFont="1" applyFill="1"/>
    <xf numFmtId="164" fontId="3" fillId="0" borderId="0" xfId="1" applyNumberFormat="1" applyFont="1" applyFill="1"/>
    <xf numFmtId="0" fontId="4" fillId="2" borderId="1" xfId="1" applyFont="1" applyFill="1" applyBorder="1"/>
    <xf numFmtId="164" fontId="3" fillId="0" borderId="0" xfId="1" applyNumberFormat="1" applyFont="1" applyBorder="1"/>
    <xf numFmtId="0" fontId="6" fillId="4" borderId="2" xfId="1" applyFont="1" applyFill="1" applyBorder="1" applyAlignment="1">
      <alignment horizontal="center"/>
    </xf>
    <xf numFmtId="0" fontId="6" fillId="4" borderId="2" xfId="1" applyFont="1" applyFill="1" applyBorder="1"/>
    <xf numFmtId="164" fontId="6" fillId="4" borderId="2" xfId="1" applyNumberFormat="1" applyFont="1" applyFill="1" applyBorder="1"/>
    <xf numFmtId="0" fontId="7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64" fontId="4" fillId="2" borderId="1" xfId="1" applyNumberFormat="1" applyFont="1" applyFill="1" applyBorder="1"/>
    <xf numFmtId="164" fontId="4" fillId="0" borderId="0" xfId="1" applyNumberFormat="1" applyFont="1" applyBorder="1"/>
    <xf numFmtId="0" fontId="3" fillId="0" borderId="0" xfId="1" applyFont="1" applyBorder="1"/>
    <xf numFmtId="0" fontId="8" fillId="0" borderId="0" xfId="1" applyFont="1" applyFill="1" applyBorder="1"/>
    <xf numFmtId="164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/>
    <xf numFmtId="0" fontId="8" fillId="0" borderId="0" xfId="1" applyFont="1" applyFill="1"/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4" fillId="7" borderId="1" xfId="1" applyFont="1" applyFill="1" applyBorder="1"/>
    <xf numFmtId="164" fontId="10" fillId="0" borderId="0" xfId="1" applyNumberFormat="1" applyFont="1" applyFill="1"/>
    <xf numFmtId="0" fontId="10" fillId="0" borderId="0" xfId="1" applyFont="1" applyFill="1"/>
    <xf numFmtId="4" fontId="3" fillId="0" borderId="0" xfId="1" applyNumberFormat="1" applyFont="1" applyFill="1"/>
    <xf numFmtId="0" fontId="3" fillId="8" borderId="1" xfId="1" applyFont="1" applyFill="1" applyBorder="1"/>
    <xf numFmtId="0" fontId="10" fillId="8" borderId="1" xfId="1" applyFont="1" applyFill="1" applyBorder="1"/>
    <xf numFmtId="4" fontId="10" fillId="8" borderId="1" xfId="1" applyNumberFormat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164" fontId="4" fillId="6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0" applyNumberFormat="1" applyFont="1" applyFill="1" applyBorder="1"/>
    <xf numFmtId="0" fontId="10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64" fontId="4" fillId="9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5" borderId="3" xfId="0" applyFont="1" applyFill="1" applyBorder="1" applyAlignment="1">
      <alignment horizontal="center"/>
    </xf>
    <xf numFmtId="0" fontId="6" fillId="5" borderId="3" xfId="0" applyFont="1" applyFill="1" applyBorder="1"/>
    <xf numFmtId="164" fontId="6" fillId="5" borderId="3" xfId="0" applyNumberFormat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64" fontId="3" fillId="0" borderId="4" xfId="0" applyNumberFormat="1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164" fontId="13" fillId="0" borderId="0" xfId="0" applyNumberFormat="1" applyFont="1" applyFill="1"/>
    <xf numFmtId="0" fontId="10" fillId="0" borderId="4" xfId="0" applyFont="1" applyBorder="1" applyAlignment="1">
      <alignment horizontal="left"/>
    </xf>
    <xf numFmtId="164" fontId="10" fillId="0" borderId="4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164" fontId="13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164" fontId="10" fillId="0" borderId="0" xfId="0" applyNumberFormat="1" applyFont="1"/>
    <xf numFmtId="164" fontId="13" fillId="10" borderId="0" xfId="0" applyNumberFormat="1" applyFont="1" applyFill="1"/>
    <xf numFmtId="0" fontId="0" fillId="0" borderId="0" xfId="0" applyFont="1"/>
    <xf numFmtId="0" fontId="16" fillId="0" borderId="0" xfId="0" applyFont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/>
    <xf numFmtId="164" fontId="4" fillId="2" borderId="0" xfId="1" applyNumberFormat="1" applyFont="1" applyFill="1" applyBorder="1"/>
    <xf numFmtId="0" fontId="17" fillId="0" borderId="0" xfId="0" applyFont="1"/>
    <xf numFmtId="164" fontId="10" fillId="0" borderId="0" xfId="0" applyNumberFormat="1" applyFont="1" applyAlignment="1">
      <alignment horizontal="right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/>
    <xf numFmtId="164" fontId="4" fillId="6" borderId="0" xfId="0" applyNumberFormat="1" applyFont="1" applyFill="1" applyBorder="1"/>
    <xf numFmtId="164" fontId="10" fillId="0" borderId="0" xfId="0" applyNumberFormat="1" applyFont="1" applyFill="1" applyBorder="1"/>
    <xf numFmtId="0" fontId="18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zoomScale="80" zoomScaleNormal="80" workbookViewId="0">
      <selection activeCell="D2" sqref="D2"/>
    </sheetView>
  </sheetViews>
  <sheetFormatPr defaultRowHeight="15" x14ac:dyDescent="0.25"/>
  <cols>
    <col min="3" max="3" width="44.85546875" bestFit="1" customWidth="1"/>
    <col min="4" max="4" width="24.85546875" customWidth="1"/>
  </cols>
  <sheetData>
    <row r="1" spans="1:5" x14ac:dyDescent="0.25">
      <c r="D1" s="110" t="s">
        <v>187</v>
      </c>
    </row>
    <row r="2" spans="1:5" ht="25.5" x14ac:dyDescent="0.35">
      <c r="C2" s="44" t="s">
        <v>183</v>
      </c>
    </row>
    <row r="4" spans="1:5" ht="25.5" x14ac:dyDescent="0.35">
      <c r="C4" s="44" t="s">
        <v>184</v>
      </c>
    </row>
    <row r="6" spans="1:5" x14ac:dyDescent="0.25">
      <c r="A6" s="4" t="s">
        <v>0</v>
      </c>
      <c r="B6" s="4" t="s">
        <v>1</v>
      </c>
      <c r="C6" s="2" t="s">
        <v>2</v>
      </c>
      <c r="D6" s="1"/>
      <c r="E6" s="1"/>
    </row>
    <row r="7" spans="1:5" x14ac:dyDescent="0.25">
      <c r="A7" s="5"/>
      <c r="B7" s="5"/>
      <c r="C7" s="6" t="s">
        <v>3</v>
      </c>
      <c r="D7" s="7"/>
      <c r="E7" s="7"/>
    </row>
    <row r="8" spans="1:5" x14ac:dyDescent="0.25">
      <c r="A8" s="1"/>
      <c r="B8" s="4">
        <v>1111</v>
      </c>
      <c r="C8" s="2" t="s">
        <v>4</v>
      </c>
      <c r="D8" s="3">
        <v>1800000</v>
      </c>
      <c r="E8" s="1"/>
    </row>
    <row r="9" spans="1:5" x14ac:dyDescent="0.25">
      <c r="A9" s="1"/>
      <c r="B9" s="4">
        <v>1112</v>
      </c>
      <c r="C9" s="2" t="s">
        <v>5</v>
      </c>
      <c r="D9" s="3">
        <v>50000</v>
      </c>
      <c r="E9" s="1"/>
    </row>
    <row r="10" spans="1:5" x14ac:dyDescent="0.25">
      <c r="A10" s="1"/>
      <c r="B10" s="4">
        <v>1113</v>
      </c>
      <c r="C10" s="2" t="s">
        <v>6</v>
      </c>
      <c r="D10" s="3">
        <v>150000</v>
      </c>
      <c r="E10" s="1"/>
    </row>
    <row r="11" spans="1:5" x14ac:dyDescent="0.25">
      <c r="A11" s="1"/>
      <c r="B11" s="4">
        <v>1121</v>
      </c>
      <c r="C11" s="2" t="s">
        <v>7</v>
      </c>
      <c r="D11" s="3">
        <v>1500000</v>
      </c>
      <c r="E11" s="1"/>
    </row>
    <row r="12" spans="1:5" x14ac:dyDescent="0.25">
      <c r="A12" s="1"/>
      <c r="B12" s="4">
        <v>1122</v>
      </c>
      <c r="C12" s="2" t="s">
        <v>8</v>
      </c>
      <c r="D12" s="3">
        <v>0</v>
      </c>
      <c r="E12" s="1"/>
    </row>
    <row r="13" spans="1:5" x14ac:dyDescent="0.25">
      <c r="A13" s="1"/>
      <c r="B13" s="4">
        <v>1211</v>
      </c>
      <c r="C13" s="2" t="s">
        <v>9</v>
      </c>
      <c r="D13" s="3">
        <v>4000000</v>
      </c>
      <c r="E13" s="1"/>
    </row>
    <row r="14" spans="1:5" x14ac:dyDescent="0.25">
      <c r="A14" s="1"/>
      <c r="B14" s="4">
        <v>1334</v>
      </c>
      <c r="C14" s="2" t="s">
        <v>10</v>
      </c>
      <c r="D14" s="3">
        <v>0</v>
      </c>
      <c r="E14" s="1"/>
    </row>
    <row r="15" spans="1:5" x14ac:dyDescent="0.25">
      <c r="A15" s="1"/>
      <c r="B15" s="4">
        <v>1356</v>
      </c>
      <c r="C15" s="2" t="s">
        <v>170</v>
      </c>
      <c r="D15" s="3">
        <v>10000</v>
      </c>
      <c r="E15" s="1"/>
    </row>
    <row r="16" spans="1:5" x14ac:dyDescent="0.25">
      <c r="A16" s="1"/>
      <c r="B16" s="4">
        <v>1381</v>
      </c>
      <c r="C16" s="2" t="s">
        <v>169</v>
      </c>
      <c r="D16" s="3">
        <v>30000</v>
      </c>
      <c r="E16" s="1"/>
    </row>
    <row r="17" spans="1:5" x14ac:dyDescent="0.25">
      <c r="A17" s="1"/>
      <c r="B17" s="4">
        <v>1361</v>
      </c>
      <c r="C17" s="2" t="s">
        <v>11</v>
      </c>
      <c r="D17" s="3">
        <v>5000</v>
      </c>
      <c r="E17" s="1"/>
    </row>
    <row r="18" spans="1:5" x14ac:dyDescent="0.25">
      <c r="A18" s="1"/>
      <c r="B18" s="4">
        <v>1341</v>
      </c>
      <c r="C18" s="2" t="s">
        <v>12</v>
      </c>
      <c r="D18" s="3">
        <v>10000</v>
      </c>
      <c r="E18" s="1"/>
    </row>
    <row r="19" spans="1:5" x14ac:dyDescent="0.25">
      <c r="A19" s="1"/>
      <c r="B19" s="4">
        <v>1511</v>
      </c>
      <c r="C19" s="2" t="s">
        <v>13</v>
      </c>
      <c r="D19" s="3">
        <v>400000</v>
      </c>
      <c r="E19" s="1"/>
    </row>
    <row r="20" spans="1:5" x14ac:dyDescent="0.25">
      <c r="A20" s="1"/>
      <c r="B20" s="4">
        <v>4213</v>
      </c>
      <c r="C20" s="1"/>
      <c r="D20" s="1"/>
      <c r="E20" s="1"/>
    </row>
    <row r="21" spans="1:5" x14ac:dyDescent="0.25">
      <c r="A21" s="1"/>
      <c r="B21" s="4">
        <v>4216</v>
      </c>
      <c r="C21" s="1"/>
      <c r="D21" s="1"/>
      <c r="E21" s="1"/>
    </row>
    <row r="22" spans="1:5" x14ac:dyDescent="0.25">
      <c r="A22" s="1"/>
      <c r="B22" s="4">
        <v>4223</v>
      </c>
      <c r="C22" s="1"/>
      <c r="D22" s="1"/>
      <c r="E22" s="1"/>
    </row>
    <row r="23" spans="1:5" x14ac:dyDescent="0.25">
      <c r="A23" s="1"/>
      <c r="B23" s="4">
        <v>4112</v>
      </c>
      <c r="C23" s="2" t="s">
        <v>14</v>
      </c>
      <c r="D23" s="16">
        <v>160000</v>
      </c>
      <c r="E23" s="1"/>
    </row>
    <row r="24" spans="1:5" ht="15.75" thickBot="1" x14ac:dyDescent="0.3">
      <c r="A24" s="22"/>
      <c r="B24" s="23"/>
      <c r="C24" s="17" t="s">
        <v>3</v>
      </c>
      <c r="D24" s="24">
        <f>SUM(D8:D23)</f>
        <v>8115000</v>
      </c>
      <c r="E24" s="1"/>
    </row>
    <row r="25" spans="1:5" ht="15.75" thickTop="1" x14ac:dyDescent="0.25">
      <c r="A25" s="5">
        <v>1032</v>
      </c>
      <c r="B25" s="5"/>
      <c r="C25" s="6" t="s">
        <v>15</v>
      </c>
      <c r="D25" s="7"/>
      <c r="E25" s="7"/>
    </row>
    <row r="26" spans="1:5" x14ac:dyDescent="0.25">
      <c r="A26" s="1"/>
      <c r="B26" s="4">
        <v>2111</v>
      </c>
      <c r="C26" s="2" t="s">
        <v>16</v>
      </c>
      <c r="D26" s="3">
        <v>850000</v>
      </c>
      <c r="E26" s="1"/>
    </row>
    <row r="27" spans="1:5" ht="15.75" thickBot="1" x14ac:dyDescent="0.3">
      <c r="A27" s="22"/>
      <c r="B27" s="23"/>
      <c r="C27" s="17" t="s">
        <v>15</v>
      </c>
      <c r="D27" s="24">
        <f>SUM(D26)</f>
        <v>850000</v>
      </c>
      <c r="E27" s="1"/>
    </row>
    <row r="28" spans="1:5" ht="15.75" thickTop="1" x14ac:dyDescent="0.25">
      <c r="A28" s="36">
        <v>2115</v>
      </c>
      <c r="B28" s="36"/>
      <c r="C28" s="36" t="s">
        <v>17</v>
      </c>
      <c r="D28" s="36"/>
      <c r="E28" s="35"/>
    </row>
    <row r="29" spans="1:5" x14ac:dyDescent="0.25">
      <c r="A29" s="15"/>
      <c r="B29" s="15">
        <v>2111</v>
      </c>
      <c r="C29" s="15" t="s">
        <v>18</v>
      </c>
      <c r="D29" s="37">
        <v>170000</v>
      </c>
      <c r="E29" s="16"/>
    </row>
    <row r="30" spans="1:5" ht="15.75" thickBot="1" x14ac:dyDescent="0.3">
      <c r="A30" s="38"/>
      <c r="B30" s="38"/>
      <c r="C30" s="39" t="s">
        <v>17</v>
      </c>
      <c r="D30" s="40">
        <f>SUM(D29)</f>
        <v>170000</v>
      </c>
      <c r="E30" s="16"/>
    </row>
    <row r="31" spans="1:5" ht="15.75" thickTop="1" x14ac:dyDescent="0.25">
      <c r="A31" s="32">
        <v>2119</v>
      </c>
      <c r="B31" s="12"/>
      <c r="C31" s="11" t="s">
        <v>19</v>
      </c>
      <c r="D31" s="13"/>
      <c r="E31" s="16"/>
    </row>
    <row r="32" spans="1:5" x14ac:dyDescent="0.25">
      <c r="A32" s="33"/>
      <c r="B32" s="29">
        <v>2343</v>
      </c>
      <c r="C32" s="27" t="s">
        <v>20</v>
      </c>
      <c r="D32" s="28">
        <v>0</v>
      </c>
      <c r="E32" s="30"/>
    </row>
    <row r="33" spans="1:5" ht="15.75" thickBot="1" x14ac:dyDescent="0.3">
      <c r="A33" s="22"/>
      <c r="B33" s="23"/>
      <c r="C33" s="17" t="s">
        <v>19</v>
      </c>
      <c r="D33" s="24">
        <v>0</v>
      </c>
      <c r="E33" s="1"/>
    </row>
    <row r="34" spans="1:5" ht="15.75" thickTop="1" x14ac:dyDescent="0.25">
      <c r="A34" s="5">
        <v>2310</v>
      </c>
      <c r="B34" s="5"/>
      <c r="C34" s="6" t="s">
        <v>21</v>
      </c>
      <c r="D34" s="7"/>
      <c r="E34" s="7"/>
    </row>
    <row r="35" spans="1:5" x14ac:dyDescent="0.25">
      <c r="A35" s="1"/>
      <c r="B35" s="4">
        <v>2111</v>
      </c>
      <c r="C35" s="2" t="s">
        <v>22</v>
      </c>
      <c r="D35" s="3">
        <v>1300000</v>
      </c>
      <c r="E35" s="18"/>
    </row>
    <row r="36" spans="1:5" ht="15.75" thickBot="1" x14ac:dyDescent="0.3">
      <c r="A36" s="22"/>
      <c r="B36" s="23"/>
      <c r="C36" s="17" t="s">
        <v>21</v>
      </c>
      <c r="D36" s="24">
        <f>SUM(D35)</f>
        <v>1300000</v>
      </c>
      <c r="E36" s="18"/>
    </row>
    <row r="37" spans="1:5" ht="15.75" thickTop="1" x14ac:dyDescent="0.25">
      <c r="A37" s="5">
        <v>2341</v>
      </c>
      <c r="B37" s="5"/>
      <c r="C37" s="6" t="s">
        <v>23</v>
      </c>
      <c r="D37" s="7"/>
      <c r="E37" s="25"/>
    </row>
    <row r="38" spans="1:5" x14ac:dyDescent="0.25">
      <c r="A38" s="1"/>
      <c r="B38" s="4">
        <v>2139</v>
      </c>
      <c r="C38" s="2" t="s">
        <v>24</v>
      </c>
      <c r="D38" s="3">
        <v>10000</v>
      </c>
      <c r="E38" s="1"/>
    </row>
    <row r="39" spans="1:5" ht="15.75" thickBot="1" x14ac:dyDescent="0.3">
      <c r="A39" s="22"/>
      <c r="B39" s="23"/>
      <c r="C39" s="17" t="s">
        <v>23</v>
      </c>
      <c r="D39" s="24">
        <f>SUM(D38)</f>
        <v>10000</v>
      </c>
      <c r="E39" s="1"/>
    </row>
    <row r="40" spans="1:5" ht="15.75" thickTop="1" x14ac:dyDescent="0.25">
      <c r="A40" s="32">
        <v>3399</v>
      </c>
      <c r="B40" s="12"/>
      <c r="C40" s="11" t="s">
        <v>25</v>
      </c>
      <c r="D40" s="13"/>
      <c r="E40" s="16"/>
    </row>
    <row r="41" spans="1:5" x14ac:dyDescent="0.25">
      <c r="A41" s="33"/>
      <c r="B41" s="29">
        <v>2131</v>
      </c>
      <c r="C41" s="27" t="s">
        <v>26</v>
      </c>
      <c r="D41" s="28">
        <v>10000</v>
      </c>
      <c r="E41" s="30"/>
    </row>
    <row r="42" spans="1:5" ht="15.75" thickBot="1" x14ac:dyDescent="0.3">
      <c r="A42" s="22"/>
      <c r="B42" s="23"/>
      <c r="C42" s="17" t="s">
        <v>25</v>
      </c>
      <c r="D42" s="24">
        <f>SUM(D41)</f>
        <v>10000</v>
      </c>
      <c r="E42" s="1"/>
    </row>
    <row r="43" spans="1:5" ht="15.75" thickTop="1" x14ac:dyDescent="0.25">
      <c r="A43" s="5">
        <v>3613</v>
      </c>
      <c r="B43" s="5"/>
      <c r="C43" s="6" t="s">
        <v>27</v>
      </c>
      <c r="D43" s="7"/>
      <c r="E43" s="16"/>
    </row>
    <row r="44" spans="1:5" x14ac:dyDescent="0.25">
      <c r="A44" s="4"/>
      <c r="B44" s="4">
        <v>2132</v>
      </c>
      <c r="C44" s="2" t="s">
        <v>28</v>
      </c>
      <c r="D44" s="3">
        <v>20000</v>
      </c>
      <c r="E44" s="16"/>
    </row>
    <row r="45" spans="1:5" ht="15.75" thickBot="1" x14ac:dyDescent="0.3">
      <c r="A45" s="22"/>
      <c r="B45" s="23"/>
      <c r="C45" s="17" t="s">
        <v>27</v>
      </c>
      <c r="D45" s="24">
        <f>SUM(D44)</f>
        <v>20000</v>
      </c>
      <c r="E45" s="7"/>
    </row>
    <row r="46" spans="1:5" ht="15.75" thickTop="1" x14ac:dyDescent="0.25">
      <c r="A46" s="106"/>
      <c r="B46" s="107"/>
      <c r="C46" s="108"/>
      <c r="D46" s="109"/>
      <c r="E46" s="7"/>
    </row>
    <row r="47" spans="1:5" x14ac:dyDescent="0.25">
      <c r="A47" s="106"/>
      <c r="B47" s="107"/>
      <c r="C47" s="108"/>
      <c r="D47" s="109" t="s">
        <v>186</v>
      </c>
      <c r="E47" s="7"/>
    </row>
    <row r="48" spans="1:5" x14ac:dyDescent="0.25">
      <c r="A48" s="106"/>
      <c r="B48" s="107"/>
      <c r="C48" s="108"/>
      <c r="D48" s="109"/>
      <c r="E48" s="7"/>
    </row>
    <row r="49" spans="1:5" x14ac:dyDescent="0.25">
      <c r="A49" s="32">
        <v>3632</v>
      </c>
      <c r="B49" s="12"/>
      <c r="C49" s="11" t="s">
        <v>29</v>
      </c>
      <c r="D49" s="10"/>
      <c r="E49" s="14"/>
    </row>
    <row r="50" spans="1:5" x14ac:dyDescent="0.25">
      <c r="A50" s="33"/>
      <c r="B50" s="29">
        <v>2111</v>
      </c>
      <c r="C50" s="27" t="s">
        <v>30</v>
      </c>
      <c r="D50" s="28">
        <v>10000</v>
      </c>
      <c r="E50" s="30"/>
    </row>
    <row r="51" spans="1:5" ht="15.75" thickBot="1" x14ac:dyDescent="0.3">
      <c r="A51" s="22"/>
      <c r="B51" s="23"/>
      <c r="C51" s="34" t="s">
        <v>29</v>
      </c>
      <c r="D51" s="24">
        <f>SUM(D50)</f>
        <v>10000</v>
      </c>
      <c r="E51" s="7"/>
    </row>
    <row r="52" spans="1:5" ht="15.75" thickTop="1" x14ac:dyDescent="0.25">
      <c r="A52" s="5">
        <v>3639</v>
      </c>
      <c r="B52" s="12"/>
      <c r="C52" s="11" t="s">
        <v>31</v>
      </c>
      <c r="D52" s="13"/>
      <c r="E52" s="7"/>
    </row>
    <row r="53" spans="1:5" x14ac:dyDescent="0.25">
      <c r="A53" s="5"/>
      <c r="B53" s="12">
        <v>2131</v>
      </c>
      <c r="C53" s="27" t="s">
        <v>32</v>
      </c>
      <c r="D53" s="28">
        <v>20000</v>
      </c>
      <c r="E53" s="7"/>
    </row>
    <row r="54" spans="1:5" x14ac:dyDescent="0.25">
      <c r="A54" s="5"/>
      <c r="B54" s="12">
        <v>2111</v>
      </c>
      <c r="C54" s="2" t="s">
        <v>33</v>
      </c>
      <c r="D54" s="28">
        <v>20000</v>
      </c>
      <c r="E54" s="7"/>
    </row>
    <row r="55" spans="1:5" x14ac:dyDescent="0.25">
      <c r="A55" s="2"/>
      <c r="B55" s="4">
        <v>3111</v>
      </c>
      <c r="C55" s="2" t="s">
        <v>34</v>
      </c>
      <c r="D55" s="3">
        <v>2500000</v>
      </c>
      <c r="E55" s="1"/>
    </row>
    <row r="56" spans="1:5" ht="15.75" thickBot="1" x14ac:dyDescent="0.3">
      <c r="A56" s="22"/>
      <c r="B56" s="23"/>
      <c r="C56" s="17" t="s">
        <v>31</v>
      </c>
      <c r="D56" s="24">
        <f>SUM(D53:D55)</f>
        <v>2540000</v>
      </c>
      <c r="E56" s="1"/>
    </row>
    <row r="57" spans="1:5" ht="15.75" thickTop="1" x14ac:dyDescent="0.25">
      <c r="A57" s="5">
        <v>3722</v>
      </c>
      <c r="B57" s="5"/>
      <c r="C57" s="6" t="s">
        <v>35</v>
      </c>
      <c r="D57" s="7"/>
      <c r="E57" s="7"/>
    </row>
    <row r="58" spans="1:5" x14ac:dyDescent="0.25">
      <c r="A58" s="5"/>
      <c r="B58" s="5"/>
      <c r="C58" s="6"/>
      <c r="D58" s="7"/>
      <c r="E58" s="7"/>
    </row>
    <row r="59" spans="1:5" x14ac:dyDescent="0.25">
      <c r="A59" s="1"/>
      <c r="B59" s="4">
        <v>2111</v>
      </c>
      <c r="C59" s="26" t="s">
        <v>36</v>
      </c>
      <c r="D59" s="3">
        <v>2000</v>
      </c>
      <c r="E59" s="1"/>
    </row>
    <row r="60" spans="1:5" ht="15.75" thickBot="1" x14ac:dyDescent="0.3">
      <c r="A60" s="22"/>
      <c r="B60" s="23"/>
      <c r="C60" s="17" t="s">
        <v>35</v>
      </c>
      <c r="D60" s="24">
        <f>SUM(D59)</f>
        <v>2000</v>
      </c>
      <c r="E60" s="1"/>
    </row>
    <row r="61" spans="1:5" ht="15.75" thickTop="1" x14ac:dyDescent="0.25">
      <c r="A61" s="32">
        <v>3725</v>
      </c>
      <c r="B61" s="12"/>
      <c r="C61" s="11" t="s">
        <v>37</v>
      </c>
      <c r="D61" s="13"/>
      <c r="E61" s="16"/>
    </row>
    <row r="62" spans="1:5" x14ac:dyDescent="0.25">
      <c r="A62" s="33"/>
      <c r="B62" s="29">
        <v>2324</v>
      </c>
      <c r="C62" s="31" t="s">
        <v>38</v>
      </c>
      <c r="D62" s="28">
        <v>100000</v>
      </c>
      <c r="E62" s="30"/>
    </row>
    <row r="63" spans="1:5" ht="15.75" thickBot="1" x14ac:dyDescent="0.3">
      <c r="A63" s="22"/>
      <c r="B63" s="23"/>
      <c r="C63" s="17" t="s">
        <v>37</v>
      </c>
      <c r="D63" s="24">
        <f>SUM(D62)</f>
        <v>100000</v>
      </c>
      <c r="E63" s="1"/>
    </row>
    <row r="64" spans="1:5" ht="15.75" thickTop="1" x14ac:dyDescent="0.25">
      <c r="A64" s="5">
        <v>6310</v>
      </c>
      <c r="B64" s="5"/>
      <c r="C64" s="6" t="s">
        <v>39</v>
      </c>
      <c r="D64" s="7"/>
      <c r="E64" s="7"/>
    </row>
    <row r="65" spans="1:5" x14ac:dyDescent="0.25">
      <c r="A65" s="1"/>
      <c r="B65" s="4">
        <v>2141</v>
      </c>
      <c r="C65" s="2" t="s">
        <v>40</v>
      </c>
      <c r="D65" s="3">
        <v>2000</v>
      </c>
      <c r="E65" s="1"/>
    </row>
    <row r="67" spans="1:5" ht="15.75" thickBot="1" x14ac:dyDescent="0.3">
      <c r="A67" s="22"/>
      <c r="B67" s="23"/>
      <c r="C67" s="17" t="s">
        <v>39</v>
      </c>
      <c r="D67" s="24">
        <f>SUM(D65:D66)</f>
        <v>2000</v>
      </c>
      <c r="E67" s="1"/>
    </row>
    <row r="68" spans="1:5" ht="17.25" thickTop="1" thickBot="1" x14ac:dyDescent="0.3">
      <c r="A68" s="19"/>
      <c r="B68" s="19"/>
      <c r="C68" s="20" t="s">
        <v>41</v>
      </c>
      <c r="D68" s="21">
        <f>SUM(C7:D67)/2</f>
        <v>13129000</v>
      </c>
      <c r="E68" s="9"/>
    </row>
    <row r="69" spans="1:5" ht="15.75" thickTop="1" x14ac:dyDescent="0.25">
      <c r="A69" s="1"/>
      <c r="B69" s="8"/>
      <c r="C69" s="1"/>
      <c r="D69" s="1"/>
      <c r="E69" s="1"/>
    </row>
  </sheetData>
  <pageMargins left="0.51181102362204722" right="0.11811023622047245" top="0.78740157480314965" bottom="1.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3"/>
  <sheetViews>
    <sheetView tabSelected="1" topLeftCell="A133" workbookViewId="0">
      <selection activeCell="B283" sqref="B283"/>
    </sheetView>
  </sheetViews>
  <sheetFormatPr defaultRowHeight="15" x14ac:dyDescent="0.25"/>
  <cols>
    <col min="3" max="3" width="47.85546875" bestFit="1" customWidth="1"/>
    <col min="4" max="4" width="17.7109375" bestFit="1" customWidth="1"/>
  </cols>
  <sheetData>
    <row r="1" spans="1:4" ht="33" x14ac:dyDescent="0.45">
      <c r="A1" s="41"/>
      <c r="B1" s="42"/>
      <c r="C1" s="43"/>
      <c r="D1" s="111" t="s">
        <v>188</v>
      </c>
    </row>
    <row r="2" spans="1:4" ht="33" x14ac:dyDescent="0.45">
      <c r="A2" s="41"/>
      <c r="B2" s="42"/>
      <c r="C2" s="105" t="s">
        <v>185</v>
      </c>
      <c r="D2" s="45"/>
    </row>
    <row r="3" spans="1:4" x14ac:dyDescent="0.25">
      <c r="A3" s="42" t="s">
        <v>0</v>
      </c>
      <c r="B3" s="42" t="s">
        <v>1</v>
      </c>
      <c r="C3" s="43" t="s">
        <v>2</v>
      </c>
      <c r="D3" s="45"/>
    </row>
    <row r="4" spans="1:4" x14ac:dyDescent="0.25">
      <c r="A4" s="46">
        <v>1032</v>
      </c>
      <c r="B4" s="46"/>
      <c r="C4" s="47" t="s">
        <v>15</v>
      </c>
      <c r="D4" s="48"/>
    </row>
    <row r="5" spans="1:4" x14ac:dyDescent="0.25">
      <c r="A5" s="49"/>
      <c r="B5" s="49">
        <v>5021</v>
      </c>
      <c r="C5" s="50" t="s">
        <v>42</v>
      </c>
      <c r="D5" s="51">
        <v>0</v>
      </c>
    </row>
    <row r="6" spans="1:4" x14ac:dyDescent="0.25">
      <c r="A6" s="42"/>
      <c r="B6" s="42">
        <v>5139</v>
      </c>
      <c r="C6" s="43" t="s">
        <v>43</v>
      </c>
      <c r="D6" s="45">
        <v>90000</v>
      </c>
    </row>
    <row r="7" spans="1:4" x14ac:dyDescent="0.25">
      <c r="A7" s="42"/>
      <c r="B7" s="42">
        <v>5171</v>
      </c>
      <c r="C7" s="43" t="s">
        <v>54</v>
      </c>
      <c r="D7" s="45">
        <v>20000</v>
      </c>
    </row>
    <row r="8" spans="1:4" x14ac:dyDescent="0.25">
      <c r="A8" s="42"/>
      <c r="B8" s="42">
        <v>5169</v>
      </c>
      <c r="C8" s="43" t="s">
        <v>44</v>
      </c>
      <c r="D8" s="45">
        <v>420000</v>
      </c>
    </row>
    <row r="9" spans="1:4" ht="15.75" thickBot="1" x14ac:dyDescent="0.3">
      <c r="A9" s="52"/>
      <c r="B9" s="52"/>
      <c r="C9" s="53" t="s">
        <v>15</v>
      </c>
      <c r="D9" s="54">
        <f>SUM(D5:D8)</f>
        <v>530000</v>
      </c>
    </row>
    <row r="10" spans="1:4" ht="15.75" thickTop="1" x14ac:dyDescent="0.25">
      <c r="A10" s="47">
        <v>1036</v>
      </c>
      <c r="B10" s="47"/>
      <c r="C10" s="47" t="s">
        <v>45</v>
      </c>
      <c r="D10" s="48"/>
    </row>
    <row r="11" spans="1:4" x14ac:dyDescent="0.25">
      <c r="A11" s="49"/>
      <c r="B11" s="49">
        <v>5031</v>
      </c>
      <c r="C11" s="43" t="s">
        <v>46</v>
      </c>
      <c r="D11" s="51">
        <v>50000</v>
      </c>
    </row>
    <row r="12" spans="1:4" x14ac:dyDescent="0.25">
      <c r="A12" s="49"/>
      <c r="B12" s="49">
        <v>50321</v>
      </c>
      <c r="C12" s="43" t="s">
        <v>47</v>
      </c>
      <c r="D12" s="51">
        <v>20000</v>
      </c>
    </row>
    <row r="13" spans="1:4" x14ac:dyDescent="0.25">
      <c r="A13" s="49"/>
      <c r="B13" s="49">
        <v>5173</v>
      </c>
      <c r="C13" s="43" t="s">
        <v>48</v>
      </c>
      <c r="D13" s="51">
        <v>31000</v>
      </c>
    </row>
    <row r="14" spans="1:4" x14ac:dyDescent="0.25">
      <c r="A14" s="49"/>
      <c r="B14" s="49">
        <v>5011</v>
      </c>
      <c r="C14" s="50" t="s">
        <v>49</v>
      </c>
      <c r="D14" s="51">
        <v>205000</v>
      </c>
    </row>
    <row r="15" spans="1:4" ht="15.75" thickBot="1" x14ac:dyDescent="0.3">
      <c r="A15" s="55"/>
      <c r="B15" s="55"/>
      <c r="C15" s="56" t="s">
        <v>45</v>
      </c>
      <c r="D15" s="57">
        <f>SUM(D11:D14)</f>
        <v>306000</v>
      </c>
    </row>
    <row r="16" spans="1:4" ht="15.75" thickTop="1" x14ac:dyDescent="0.25">
      <c r="A16" s="46">
        <v>2212</v>
      </c>
      <c r="B16" s="46"/>
      <c r="C16" s="47" t="s">
        <v>50</v>
      </c>
      <c r="D16" s="48"/>
    </row>
    <row r="17" spans="1:4" x14ac:dyDescent="0.25">
      <c r="A17" s="49"/>
      <c r="B17" s="49">
        <v>5139</v>
      </c>
      <c r="C17" s="50" t="s">
        <v>51</v>
      </c>
      <c r="D17" s="51">
        <v>100000</v>
      </c>
    </row>
    <row r="18" spans="1:4" x14ac:dyDescent="0.25">
      <c r="A18" s="46"/>
      <c r="B18" s="42">
        <v>5169</v>
      </c>
      <c r="C18" s="43" t="s">
        <v>52</v>
      </c>
      <c r="D18" s="45">
        <v>100000</v>
      </c>
    </row>
    <row r="19" spans="1:4" x14ac:dyDescent="0.25">
      <c r="A19" s="46"/>
      <c r="B19" s="42">
        <v>6121</v>
      </c>
      <c r="C19" s="43" t="s">
        <v>53</v>
      </c>
      <c r="D19" s="45">
        <v>1400000</v>
      </c>
    </row>
    <row r="20" spans="1:4" x14ac:dyDescent="0.25">
      <c r="A20" s="42"/>
      <c r="B20" s="42">
        <v>5171</v>
      </c>
      <c r="C20" s="43" t="s">
        <v>54</v>
      </c>
      <c r="D20" s="45">
        <v>500000</v>
      </c>
    </row>
    <row r="21" spans="1:4" ht="15.75" thickBot="1" x14ac:dyDescent="0.3">
      <c r="A21" s="52"/>
      <c r="B21" s="52"/>
      <c r="C21" s="53" t="s">
        <v>50</v>
      </c>
      <c r="D21" s="54">
        <f>SUM(D17:D20)</f>
        <v>2100000</v>
      </c>
    </row>
    <row r="22" spans="1:4" ht="15.75" thickTop="1" x14ac:dyDescent="0.25">
      <c r="A22" s="58">
        <v>2219</v>
      </c>
      <c r="B22" s="58"/>
      <c r="C22" s="59" t="s">
        <v>55</v>
      </c>
      <c r="D22" s="60"/>
    </row>
    <row r="23" spans="1:4" x14ac:dyDescent="0.25">
      <c r="A23" s="61"/>
      <c r="B23" s="61">
        <v>6121</v>
      </c>
      <c r="C23" s="62" t="s">
        <v>56</v>
      </c>
      <c r="D23" s="63">
        <v>500000</v>
      </c>
    </row>
    <row r="24" spans="1:4" x14ac:dyDescent="0.25">
      <c r="A24" s="61"/>
      <c r="B24" s="61">
        <v>5169</v>
      </c>
      <c r="C24" s="62" t="s">
        <v>69</v>
      </c>
      <c r="D24" s="63">
        <v>100000</v>
      </c>
    </row>
    <row r="25" spans="1:4" x14ac:dyDescent="0.25">
      <c r="A25" s="61"/>
      <c r="B25" s="61">
        <v>5171</v>
      </c>
      <c r="C25" s="62" t="s">
        <v>54</v>
      </c>
      <c r="D25" s="63">
        <v>50000</v>
      </c>
    </row>
    <row r="26" spans="1:4" ht="15.75" thickBot="1" x14ac:dyDescent="0.3">
      <c r="A26" s="64"/>
      <c r="B26" s="64"/>
      <c r="C26" s="56" t="s">
        <v>55</v>
      </c>
      <c r="D26" s="65">
        <f>SUM(D23:D25)</f>
        <v>650000</v>
      </c>
    </row>
    <row r="27" spans="1:4" ht="15.75" thickTop="1" x14ac:dyDescent="0.25">
      <c r="A27" s="58"/>
      <c r="B27" s="58"/>
      <c r="C27" s="59"/>
      <c r="D27" s="60"/>
    </row>
    <row r="28" spans="1:4" x14ac:dyDescent="0.25">
      <c r="A28" s="46">
        <v>2292</v>
      </c>
      <c r="B28" s="42"/>
      <c r="C28" s="47" t="s">
        <v>57</v>
      </c>
      <c r="D28" s="45"/>
    </row>
    <row r="29" spans="1:4" x14ac:dyDescent="0.25">
      <c r="A29" s="42"/>
      <c r="B29" s="42">
        <v>5323</v>
      </c>
      <c r="C29" s="43" t="s">
        <v>58</v>
      </c>
      <c r="D29" s="66">
        <v>55000</v>
      </c>
    </row>
    <row r="30" spans="1:4" ht="15.75" thickBot="1" x14ac:dyDescent="0.3">
      <c r="A30" s="52"/>
      <c r="B30" s="52"/>
      <c r="C30" s="53" t="s">
        <v>57</v>
      </c>
      <c r="D30" s="54">
        <f>SUM(D29)</f>
        <v>55000</v>
      </c>
    </row>
    <row r="31" spans="1:4" ht="15.75" thickTop="1" x14ac:dyDescent="0.25">
      <c r="A31" s="46">
        <v>2310</v>
      </c>
      <c r="B31" s="46"/>
      <c r="C31" s="47" t="s">
        <v>21</v>
      </c>
      <c r="D31" s="48"/>
    </row>
    <row r="32" spans="1:4" x14ac:dyDescent="0.25">
      <c r="A32" s="46"/>
      <c r="B32" s="42">
        <v>5139</v>
      </c>
      <c r="C32" s="43" t="s">
        <v>59</v>
      </c>
      <c r="D32" s="45">
        <v>20000</v>
      </c>
    </row>
    <row r="33" spans="1:4" x14ac:dyDescent="0.25">
      <c r="A33" s="46"/>
      <c r="B33" s="42">
        <v>5021</v>
      </c>
      <c r="C33" s="43" t="s">
        <v>60</v>
      </c>
      <c r="D33" s="45">
        <v>8000</v>
      </c>
    </row>
    <row r="34" spans="1:4" x14ac:dyDescent="0.25">
      <c r="A34" s="46"/>
      <c r="B34" s="42">
        <v>5151</v>
      </c>
      <c r="C34" s="43" t="s">
        <v>21</v>
      </c>
      <c r="D34" s="45">
        <v>1200000</v>
      </c>
    </row>
    <row r="35" spans="1:4" x14ac:dyDescent="0.25">
      <c r="A35" s="46"/>
      <c r="B35" s="42">
        <v>5162</v>
      </c>
      <c r="C35" s="43" t="s">
        <v>61</v>
      </c>
      <c r="D35" s="45">
        <v>1000</v>
      </c>
    </row>
    <row r="36" spans="1:4" x14ac:dyDescent="0.25">
      <c r="A36" s="46"/>
      <c r="B36" s="42">
        <v>5154</v>
      </c>
      <c r="C36" s="43" t="s">
        <v>62</v>
      </c>
      <c r="D36" s="45">
        <v>5000</v>
      </c>
    </row>
    <row r="37" spans="1:4" x14ac:dyDescent="0.25">
      <c r="A37" s="46"/>
      <c r="B37" s="42">
        <v>5171</v>
      </c>
      <c r="C37" s="45" t="s">
        <v>54</v>
      </c>
      <c r="D37" s="45">
        <v>80000</v>
      </c>
    </row>
    <row r="38" spans="1:4" x14ac:dyDescent="0.25">
      <c r="A38" s="46"/>
      <c r="B38" s="42">
        <v>6121</v>
      </c>
      <c r="C38" s="45" t="s">
        <v>63</v>
      </c>
      <c r="D38" s="45">
        <v>0</v>
      </c>
    </row>
    <row r="39" spans="1:4" x14ac:dyDescent="0.25">
      <c r="A39" s="42"/>
      <c r="B39" s="42">
        <v>5169</v>
      </c>
      <c r="C39" s="43" t="s">
        <v>64</v>
      </c>
      <c r="D39" s="45">
        <v>100000</v>
      </c>
    </row>
    <row r="40" spans="1:4" ht="15.75" thickBot="1" x14ac:dyDescent="0.3">
      <c r="A40" s="52"/>
      <c r="B40" s="52"/>
      <c r="C40" s="53" t="str">
        <f>C31</f>
        <v>Pitná voda</v>
      </c>
      <c r="D40" s="54">
        <f>SUM(D32:D39)</f>
        <v>1414000</v>
      </c>
    </row>
    <row r="41" spans="1:4" ht="15.75" thickTop="1" x14ac:dyDescent="0.25">
      <c r="A41" s="58">
        <v>2321</v>
      </c>
      <c r="B41" s="58"/>
      <c r="C41" s="59" t="s">
        <v>65</v>
      </c>
      <c r="D41" s="60"/>
    </row>
    <row r="42" spans="1:4" x14ac:dyDescent="0.25">
      <c r="A42" s="61"/>
      <c r="B42" s="61">
        <v>5171</v>
      </c>
      <c r="C42" s="62" t="s">
        <v>66</v>
      </c>
      <c r="D42" s="63">
        <v>20000</v>
      </c>
    </row>
    <row r="43" spans="1:4" x14ac:dyDescent="0.25">
      <c r="A43" s="61"/>
      <c r="B43" s="61">
        <v>5139</v>
      </c>
      <c r="C43" s="62" t="s">
        <v>67</v>
      </c>
      <c r="D43" s="63">
        <v>10000</v>
      </c>
    </row>
    <row r="44" spans="1:4" x14ac:dyDescent="0.25">
      <c r="A44" s="61"/>
      <c r="B44" s="61">
        <v>5173</v>
      </c>
      <c r="C44" s="62" t="s">
        <v>48</v>
      </c>
      <c r="D44" s="63">
        <v>1000</v>
      </c>
    </row>
    <row r="45" spans="1:4" x14ac:dyDescent="0.25">
      <c r="A45" s="58"/>
      <c r="B45" s="67">
        <v>5169</v>
      </c>
      <c r="C45" s="68" t="s">
        <v>64</v>
      </c>
      <c r="D45" s="69">
        <v>100000</v>
      </c>
    </row>
    <row r="46" spans="1:4" x14ac:dyDescent="0.25">
      <c r="A46" s="58"/>
      <c r="B46" s="67"/>
      <c r="C46" s="68"/>
      <c r="D46" s="115" t="s">
        <v>189</v>
      </c>
    </row>
    <row r="47" spans="1:4" x14ac:dyDescent="0.25">
      <c r="A47" s="58"/>
      <c r="B47" s="67"/>
      <c r="C47" s="68"/>
      <c r="D47" s="69"/>
    </row>
    <row r="48" spans="1:4" x14ac:dyDescent="0.25">
      <c r="A48" s="58"/>
      <c r="B48" s="67">
        <v>6121</v>
      </c>
      <c r="C48" s="68" t="s">
        <v>68</v>
      </c>
      <c r="D48" s="69">
        <v>300000</v>
      </c>
    </row>
    <row r="49" spans="1:4" ht="15.75" thickBot="1" x14ac:dyDescent="0.3">
      <c r="A49" s="55"/>
      <c r="B49" s="55"/>
      <c r="C49" s="56" t="str">
        <f>C41</f>
        <v>Odvádění a čištění odp. vod, nak. s kaly</v>
      </c>
      <c r="D49" s="57">
        <f>SUM(D42:D48)</f>
        <v>431000</v>
      </c>
    </row>
    <row r="50" spans="1:4" ht="15.75" thickTop="1" x14ac:dyDescent="0.25">
      <c r="A50" s="58">
        <v>2341</v>
      </c>
      <c r="B50" s="58"/>
      <c r="C50" s="59" t="s">
        <v>23</v>
      </c>
      <c r="D50" s="60"/>
    </row>
    <row r="51" spans="1:4" x14ac:dyDescent="0.25">
      <c r="A51" s="61"/>
      <c r="B51" s="61">
        <v>5169</v>
      </c>
      <c r="C51" s="62" t="s">
        <v>69</v>
      </c>
      <c r="D51" s="63">
        <v>20000</v>
      </c>
    </row>
    <row r="52" spans="1:4" x14ac:dyDescent="0.25">
      <c r="A52" s="61"/>
      <c r="B52" s="61">
        <v>6121</v>
      </c>
      <c r="C52" s="62" t="s">
        <v>70</v>
      </c>
      <c r="D52" s="63">
        <v>200000</v>
      </c>
    </row>
    <row r="53" spans="1:4" ht="15.75" thickBot="1" x14ac:dyDescent="0.3">
      <c r="A53" s="55"/>
      <c r="B53" s="55"/>
      <c r="C53" s="56" t="s">
        <v>23</v>
      </c>
      <c r="D53" s="57">
        <f>SUM(D51:D52)</f>
        <v>220000</v>
      </c>
    </row>
    <row r="54" spans="1:4" ht="15.75" thickTop="1" x14ac:dyDescent="0.25">
      <c r="A54" s="46">
        <v>3111</v>
      </c>
      <c r="B54" s="46"/>
      <c r="C54" s="47" t="s">
        <v>71</v>
      </c>
      <c r="D54" s="48"/>
    </row>
    <row r="55" spans="1:4" x14ac:dyDescent="0.25">
      <c r="A55" s="49"/>
      <c r="B55" s="49">
        <v>6121</v>
      </c>
      <c r="C55" s="50" t="s">
        <v>72</v>
      </c>
      <c r="D55" s="51">
        <v>0</v>
      </c>
    </row>
    <row r="56" spans="1:4" x14ac:dyDescent="0.25">
      <c r="A56" s="46"/>
      <c r="B56" s="42">
        <v>5331</v>
      </c>
      <c r="C56" s="43" t="s">
        <v>73</v>
      </c>
      <c r="D56" s="45">
        <v>680000</v>
      </c>
    </row>
    <row r="57" spans="1:4" ht="15.75" thickBot="1" x14ac:dyDescent="0.3">
      <c r="A57" s="52"/>
      <c r="B57" s="52"/>
      <c r="C57" s="53" t="str">
        <f>C54</f>
        <v>Předškolní zařízení</v>
      </c>
      <c r="D57" s="54">
        <f>SUM(D55:D56)</f>
        <v>680000</v>
      </c>
    </row>
    <row r="58" spans="1:4" ht="15.75" thickTop="1" x14ac:dyDescent="0.25">
      <c r="A58" s="58">
        <v>3113</v>
      </c>
      <c r="B58" s="58"/>
      <c r="C58" s="59" t="s">
        <v>74</v>
      </c>
      <c r="D58" s="60"/>
    </row>
    <row r="59" spans="1:4" s="104" customFormat="1" x14ac:dyDescent="0.25">
      <c r="A59" s="67"/>
      <c r="B59" s="67">
        <v>6121</v>
      </c>
      <c r="C59" s="70" t="s">
        <v>173</v>
      </c>
      <c r="D59" s="69">
        <v>100000</v>
      </c>
    </row>
    <row r="60" spans="1:4" x14ac:dyDescent="0.25">
      <c r="A60" s="67"/>
      <c r="B60" s="67">
        <v>5331</v>
      </c>
      <c r="C60" s="70" t="s">
        <v>73</v>
      </c>
      <c r="D60" s="69">
        <v>690000</v>
      </c>
    </row>
    <row r="61" spans="1:4" ht="15.75" thickBot="1" x14ac:dyDescent="0.3">
      <c r="A61" s="55"/>
      <c r="B61" s="55"/>
      <c r="C61" s="56" t="str">
        <f>C58</f>
        <v>Základní školy</v>
      </c>
      <c r="D61" s="57">
        <f>SUM(D59:D60)</f>
        <v>790000</v>
      </c>
    </row>
    <row r="62" spans="1:4" ht="15.75" thickTop="1" x14ac:dyDescent="0.25">
      <c r="A62" s="58">
        <v>3314</v>
      </c>
      <c r="B62" s="58"/>
      <c r="C62" s="59" t="s">
        <v>75</v>
      </c>
      <c r="D62" s="60"/>
    </row>
    <row r="63" spans="1:4" x14ac:dyDescent="0.25">
      <c r="A63" s="67"/>
      <c r="B63" s="67">
        <v>5021</v>
      </c>
      <c r="C63" s="70" t="s">
        <v>60</v>
      </c>
      <c r="D63" s="69">
        <v>19500</v>
      </c>
    </row>
    <row r="64" spans="1:4" x14ac:dyDescent="0.25">
      <c r="A64" s="67"/>
      <c r="B64" s="67">
        <v>5162</v>
      </c>
      <c r="C64" s="43" t="s">
        <v>76</v>
      </c>
      <c r="D64" s="69">
        <v>500</v>
      </c>
    </row>
    <row r="65" spans="1:4" x14ac:dyDescent="0.25">
      <c r="A65" s="67"/>
      <c r="B65" s="67">
        <v>5136</v>
      </c>
      <c r="C65" s="70" t="s">
        <v>77</v>
      </c>
      <c r="D65" s="69">
        <v>5000</v>
      </c>
    </row>
    <row r="66" spans="1:4" ht="15.75" thickBot="1" x14ac:dyDescent="0.3">
      <c r="A66" s="55"/>
      <c r="B66" s="55"/>
      <c r="C66" s="56" t="str">
        <f>C62</f>
        <v>Činnosti knihovnické</v>
      </c>
      <c r="D66" s="57">
        <f>SUM(D63:D65)</f>
        <v>25000</v>
      </c>
    </row>
    <row r="67" spans="1:4" ht="15.75" thickTop="1" x14ac:dyDescent="0.25">
      <c r="A67" s="46">
        <v>3319</v>
      </c>
      <c r="B67" s="46"/>
      <c r="C67" s="47" t="s">
        <v>78</v>
      </c>
      <c r="D67" s="48"/>
    </row>
    <row r="68" spans="1:4" x14ac:dyDescent="0.25">
      <c r="A68" s="46"/>
      <c r="B68" s="42">
        <v>5021</v>
      </c>
      <c r="C68" s="43" t="s">
        <v>79</v>
      </c>
      <c r="D68" s="45">
        <v>18000</v>
      </c>
    </row>
    <row r="69" spans="1:4" x14ac:dyDescent="0.25">
      <c r="A69" s="46"/>
      <c r="B69" s="42">
        <v>5137</v>
      </c>
      <c r="C69" s="43" t="s">
        <v>80</v>
      </c>
      <c r="D69" s="45"/>
    </row>
    <row r="70" spans="1:4" x14ac:dyDescent="0.25">
      <c r="A70" s="42"/>
      <c r="B70" s="42">
        <v>5139</v>
      </c>
      <c r="C70" s="43" t="s">
        <v>59</v>
      </c>
      <c r="D70" s="45">
        <v>5000</v>
      </c>
    </row>
    <row r="71" spans="1:4" ht="15.75" thickBot="1" x14ac:dyDescent="0.3">
      <c r="A71" s="52"/>
      <c r="B71" s="52"/>
      <c r="C71" s="53" t="s">
        <v>78</v>
      </c>
      <c r="D71" s="54">
        <f>SUM(D68:D70)</f>
        <v>23000</v>
      </c>
    </row>
    <row r="72" spans="1:4" ht="15.75" thickTop="1" x14ac:dyDescent="0.25">
      <c r="A72" s="71">
        <v>3326</v>
      </c>
      <c r="B72" s="71"/>
      <c r="C72" s="71" t="s">
        <v>81</v>
      </c>
      <c r="D72" s="71"/>
    </row>
    <row r="73" spans="1:4" x14ac:dyDescent="0.25">
      <c r="A73" s="71"/>
      <c r="B73" s="61">
        <v>5139</v>
      </c>
      <c r="C73" s="62" t="s">
        <v>51</v>
      </c>
      <c r="D73" s="63">
        <v>5000</v>
      </c>
    </row>
    <row r="74" spans="1:4" x14ac:dyDescent="0.25">
      <c r="A74" s="61"/>
      <c r="B74" s="61">
        <v>6171</v>
      </c>
      <c r="C74" s="62" t="s">
        <v>66</v>
      </c>
      <c r="D74" s="63">
        <v>5000</v>
      </c>
    </row>
    <row r="75" spans="1:4" ht="15.75" thickBot="1" x14ac:dyDescent="0.3">
      <c r="A75" s="72"/>
      <c r="B75" s="72"/>
      <c r="C75" s="73" t="s">
        <v>81</v>
      </c>
      <c r="D75" s="74">
        <f>SUM(D73:D74)</f>
        <v>10000</v>
      </c>
    </row>
    <row r="76" spans="1:4" ht="15.75" thickTop="1" x14ac:dyDescent="0.25">
      <c r="A76" s="58"/>
      <c r="B76" s="58"/>
      <c r="C76" s="59"/>
      <c r="D76" s="60"/>
    </row>
    <row r="77" spans="1:4" x14ac:dyDescent="0.25">
      <c r="A77" s="58">
        <v>3329</v>
      </c>
      <c r="B77" s="58"/>
      <c r="C77" s="59" t="s">
        <v>82</v>
      </c>
      <c r="D77" s="60"/>
    </row>
    <row r="78" spans="1:4" x14ac:dyDescent="0.25">
      <c r="A78" s="61"/>
      <c r="B78" s="61">
        <v>5171</v>
      </c>
      <c r="C78" s="62" t="s">
        <v>83</v>
      </c>
      <c r="D78" s="63">
        <v>100000</v>
      </c>
    </row>
    <row r="79" spans="1:4" ht="15.75" thickBot="1" x14ac:dyDescent="0.3">
      <c r="A79" s="52"/>
      <c r="B79" s="52"/>
      <c r="C79" s="53" t="s">
        <v>82</v>
      </c>
      <c r="D79" s="54">
        <f>SUM(D78)</f>
        <v>100000</v>
      </c>
    </row>
    <row r="80" spans="1:4" ht="15.75" thickTop="1" x14ac:dyDescent="0.25">
      <c r="A80" s="58">
        <v>3341</v>
      </c>
      <c r="B80" s="58"/>
      <c r="C80" s="59" t="s">
        <v>84</v>
      </c>
      <c r="D80" s="60"/>
    </row>
    <row r="81" spans="1:4" x14ac:dyDescent="0.25">
      <c r="A81" s="61"/>
      <c r="B81" s="61">
        <v>5169</v>
      </c>
      <c r="C81" s="62" t="s">
        <v>85</v>
      </c>
      <c r="D81" s="63">
        <v>600</v>
      </c>
    </row>
    <row r="82" spans="1:4" x14ac:dyDescent="0.25">
      <c r="A82" s="61"/>
      <c r="B82" s="61">
        <v>5171</v>
      </c>
      <c r="C82" s="62" t="s">
        <v>54</v>
      </c>
      <c r="D82" s="63">
        <v>10000</v>
      </c>
    </row>
    <row r="83" spans="1:4" x14ac:dyDescent="0.25">
      <c r="A83" s="61"/>
      <c r="B83" s="75">
        <v>6121</v>
      </c>
      <c r="C83" s="76" t="s">
        <v>86</v>
      </c>
      <c r="D83" s="69">
        <v>0</v>
      </c>
    </row>
    <row r="84" spans="1:4" ht="15.75" thickBot="1" x14ac:dyDescent="0.3">
      <c r="A84" s="55"/>
      <c r="B84" s="55"/>
      <c r="C84" s="56" t="s">
        <v>84</v>
      </c>
      <c r="D84" s="57">
        <f>SUM(D81:D83)</f>
        <v>10600</v>
      </c>
    </row>
    <row r="85" spans="1:4" ht="15.75" thickTop="1" x14ac:dyDescent="0.25">
      <c r="A85" s="58">
        <v>3392</v>
      </c>
      <c r="B85" s="58"/>
      <c r="C85" s="59" t="s">
        <v>87</v>
      </c>
      <c r="D85" s="60"/>
    </row>
    <row r="86" spans="1:4" x14ac:dyDescent="0.25">
      <c r="A86" s="67"/>
      <c r="B86" s="67">
        <v>5021</v>
      </c>
      <c r="C86" s="70" t="s">
        <v>60</v>
      </c>
      <c r="D86" s="69">
        <v>20000</v>
      </c>
    </row>
    <row r="87" spans="1:4" x14ac:dyDescent="0.25">
      <c r="A87" s="67"/>
      <c r="B87" s="67">
        <v>5153</v>
      </c>
      <c r="C87" s="70" t="s">
        <v>88</v>
      </c>
      <c r="D87" s="69">
        <v>40000</v>
      </c>
    </row>
    <row r="88" spans="1:4" x14ac:dyDescent="0.25">
      <c r="A88" s="67"/>
      <c r="B88" s="67">
        <v>5139</v>
      </c>
      <c r="C88" s="43" t="s">
        <v>59</v>
      </c>
      <c r="D88" s="69">
        <v>100000</v>
      </c>
    </row>
    <row r="89" spans="1:4" x14ac:dyDescent="0.25">
      <c r="A89" s="67"/>
      <c r="B89" s="67">
        <v>5154</v>
      </c>
      <c r="C89" s="43" t="s">
        <v>89</v>
      </c>
      <c r="D89" s="69">
        <v>18000</v>
      </c>
    </row>
    <row r="90" spans="1:4" x14ac:dyDescent="0.25">
      <c r="A90" s="67"/>
      <c r="B90" s="67">
        <v>5169</v>
      </c>
      <c r="C90" s="43" t="s">
        <v>90</v>
      </c>
      <c r="D90" s="69">
        <v>5000</v>
      </c>
    </row>
    <row r="91" spans="1:4" x14ac:dyDescent="0.25">
      <c r="A91" s="67"/>
      <c r="B91" s="67">
        <v>5171</v>
      </c>
      <c r="C91" s="43" t="s">
        <v>66</v>
      </c>
      <c r="D91" s="69">
        <v>300000</v>
      </c>
    </row>
    <row r="92" spans="1:4" x14ac:dyDescent="0.25">
      <c r="A92" s="67"/>
      <c r="B92" s="75">
        <v>5173</v>
      </c>
      <c r="C92" s="76" t="s">
        <v>48</v>
      </c>
      <c r="D92" s="69">
        <v>1000</v>
      </c>
    </row>
    <row r="93" spans="1:4" x14ac:dyDescent="0.25">
      <c r="A93" s="67"/>
      <c r="B93" s="75"/>
      <c r="C93" s="76"/>
      <c r="D93" s="115" t="s">
        <v>190</v>
      </c>
    </row>
    <row r="94" spans="1:4" x14ac:dyDescent="0.25">
      <c r="A94" s="67"/>
      <c r="B94" s="75"/>
      <c r="C94" s="76"/>
      <c r="D94" s="69"/>
    </row>
    <row r="95" spans="1:4" x14ac:dyDescent="0.25">
      <c r="A95" s="67"/>
      <c r="B95" s="75">
        <v>6121</v>
      </c>
      <c r="C95" s="76" t="s">
        <v>91</v>
      </c>
      <c r="D95" s="69">
        <v>0</v>
      </c>
    </row>
    <row r="96" spans="1:4" ht="15.75" thickBot="1" x14ac:dyDescent="0.3">
      <c r="A96" s="55"/>
      <c r="B96" s="55"/>
      <c r="C96" s="56" t="str">
        <f>C85</f>
        <v>Zájmová činnost v kultuře - KD</v>
      </c>
      <c r="D96" s="57">
        <f>SUM(D86:D95)</f>
        <v>484000</v>
      </c>
    </row>
    <row r="97" spans="1:4" ht="15.75" thickTop="1" x14ac:dyDescent="0.25">
      <c r="A97" s="46">
        <v>3399</v>
      </c>
      <c r="B97" s="46"/>
      <c r="C97" s="47" t="s">
        <v>92</v>
      </c>
      <c r="D97" s="48"/>
    </row>
    <row r="98" spans="1:4" x14ac:dyDescent="0.25">
      <c r="A98" s="46"/>
      <c r="B98" s="42">
        <v>5194</v>
      </c>
      <c r="C98" s="43" t="s">
        <v>93</v>
      </c>
      <c r="D98" s="45">
        <v>10000</v>
      </c>
    </row>
    <row r="99" spans="1:4" x14ac:dyDescent="0.25">
      <c r="A99" s="46"/>
      <c r="B99" s="42">
        <v>5139</v>
      </c>
      <c r="C99" s="43" t="s">
        <v>67</v>
      </c>
      <c r="D99" s="45">
        <v>30000</v>
      </c>
    </row>
    <row r="100" spans="1:4" x14ac:dyDescent="0.25">
      <c r="A100" s="46"/>
      <c r="B100" s="42">
        <v>5169</v>
      </c>
      <c r="C100" s="43" t="s">
        <v>94</v>
      </c>
      <c r="D100" s="45">
        <v>10000</v>
      </c>
    </row>
    <row r="101" spans="1:4" ht="15.75" thickBot="1" x14ac:dyDescent="0.3">
      <c r="A101" s="52"/>
      <c r="B101" s="52"/>
      <c r="C101" s="53" t="s">
        <v>92</v>
      </c>
      <c r="D101" s="54">
        <f>SUM(D98:D100)</f>
        <v>50000</v>
      </c>
    </row>
    <row r="102" spans="1:4" ht="15.75" thickTop="1" x14ac:dyDescent="0.25">
      <c r="A102" s="58">
        <v>3412</v>
      </c>
      <c r="B102" s="58"/>
      <c r="C102" s="59" t="s">
        <v>95</v>
      </c>
      <c r="D102" s="60"/>
    </row>
    <row r="103" spans="1:4" x14ac:dyDescent="0.25">
      <c r="A103" s="61"/>
      <c r="B103" s="61">
        <v>6121</v>
      </c>
      <c r="C103" s="62" t="s">
        <v>96</v>
      </c>
      <c r="D103" s="63"/>
    </row>
    <row r="104" spans="1:4" x14ac:dyDescent="0.25">
      <c r="A104" s="61"/>
      <c r="B104" s="61">
        <v>5011</v>
      </c>
      <c r="C104" s="62" t="s">
        <v>49</v>
      </c>
      <c r="D104" s="63">
        <v>150000</v>
      </c>
    </row>
    <row r="105" spans="1:4" x14ac:dyDescent="0.25">
      <c r="A105" s="61"/>
      <c r="B105" s="61">
        <v>5032</v>
      </c>
      <c r="C105" s="62" t="s">
        <v>97</v>
      </c>
      <c r="D105" s="63">
        <v>20000</v>
      </c>
    </row>
    <row r="106" spans="1:4" x14ac:dyDescent="0.25">
      <c r="A106" s="61"/>
      <c r="B106" s="61">
        <v>5031</v>
      </c>
      <c r="C106" s="62" t="s">
        <v>98</v>
      </c>
      <c r="D106" s="63">
        <v>45000</v>
      </c>
    </row>
    <row r="107" spans="1:4" x14ac:dyDescent="0.25">
      <c r="A107" s="61"/>
      <c r="B107" s="61">
        <v>5137</v>
      </c>
      <c r="C107" s="62" t="s">
        <v>99</v>
      </c>
      <c r="D107" s="63">
        <v>20000</v>
      </c>
    </row>
    <row r="108" spans="1:4" x14ac:dyDescent="0.25">
      <c r="A108" s="61"/>
      <c r="B108" s="61">
        <v>5139</v>
      </c>
      <c r="C108" s="62" t="s">
        <v>100</v>
      </c>
      <c r="D108" s="63">
        <v>5000</v>
      </c>
    </row>
    <row r="109" spans="1:4" x14ac:dyDescent="0.25">
      <c r="A109" s="61"/>
      <c r="B109" s="61">
        <v>5169</v>
      </c>
      <c r="C109" s="62" t="s">
        <v>69</v>
      </c>
      <c r="D109" s="63">
        <v>30000</v>
      </c>
    </row>
    <row r="110" spans="1:4" x14ac:dyDescent="0.25">
      <c r="A110" s="61"/>
      <c r="B110" s="61">
        <v>5171</v>
      </c>
      <c r="C110" s="62" t="s">
        <v>66</v>
      </c>
      <c r="D110" s="63">
        <v>150000</v>
      </c>
    </row>
    <row r="111" spans="1:4" x14ac:dyDescent="0.25">
      <c r="A111" s="61"/>
      <c r="B111" s="61">
        <v>5175</v>
      </c>
      <c r="C111" s="62" t="s">
        <v>175</v>
      </c>
      <c r="D111" s="63">
        <v>2000</v>
      </c>
    </row>
    <row r="112" spans="1:4" x14ac:dyDescent="0.25">
      <c r="A112" s="61"/>
      <c r="B112" s="61"/>
      <c r="C112" s="62"/>
      <c r="D112" s="63"/>
    </row>
    <row r="113" spans="1:4" x14ac:dyDescent="0.25">
      <c r="A113" s="61"/>
      <c r="B113" s="61">
        <v>5154</v>
      </c>
      <c r="C113" s="62" t="s">
        <v>101</v>
      </c>
      <c r="D113" s="63">
        <v>80000</v>
      </c>
    </row>
    <row r="114" spans="1:4" x14ac:dyDescent="0.25">
      <c r="A114" s="61"/>
      <c r="B114" s="61">
        <v>6121</v>
      </c>
      <c r="C114" s="62" t="s">
        <v>70</v>
      </c>
      <c r="D114" s="63">
        <v>0</v>
      </c>
    </row>
    <row r="115" spans="1:4" x14ac:dyDescent="0.25">
      <c r="A115" s="61"/>
      <c r="B115" s="61">
        <v>5168</v>
      </c>
      <c r="C115" s="62" t="s">
        <v>174</v>
      </c>
      <c r="D115" s="63">
        <v>5000</v>
      </c>
    </row>
    <row r="116" spans="1:4" ht="15.75" thickBot="1" x14ac:dyDescent="0.3">
      <c r="A116" s="72">
        <v>3412</v>
      </c>
      <c r="B116" s="72"/>
      <c r="C116" s="73" t="s">
        <v>95</v>
      </c>
      <c r="D116" s="74">
        <f>SUM(D104:D115)</f>
        <v>507000</v>
      </c>
    </row>
    <row r="117" spans="1:4" ht="15.75" thickTop="1" x14ac:dyDescent="0.25">
      <c r="A117" s="58">
        <v>3419</v>
      </c>
      <c r="B117" s="58"/>
      <c r="C117" s="59" t="s">
        <v>102</v>
      </c>
      <c r="D117" s="60"/>
    </row>
    <row r="118" spans="1:4" x14ac:dyDescent="0.25">
      <c r="A118" s="58"/>
      <c r="B118" s="61">
        <v>5229</v>
      </c>
      <c r="C118" s="62" t="s">
        <v>178</v>
      </c>
      <c r="D118" s="63">
        <v>3000</v>
      </c>
    </row>
    <row r="119" spans="1:4" x14ac:dyDescent="0.25">
      <c r="A119" s="61"/>
      <c r="B119" s="61">
        <v>5229</v>
      </c>
      <c r="C119" s="62" t="s">
        <v>103</v>
      </c>
      <c r="D119" s="63">
        <v>50000</v>
      </c>
    </row>
    <row r="120" spans="1:4" ht="15.75" thickBot="1" x14ac:dyDescent="0.3">
      <c r="A120" s="55"/>
      <c r="B120" s="55"/>
      <c r="C120" s="56" t="s">
        <v>102</v>
      </c>
      <c r="D120" s="57">
        <f>SUM(D118:D119)</f>
        <v>53000</v>
      </c>
    </row>
    <row r="121" spans="1:4" ht="15.75" thickTop="1" x14ac:dyDescent="0.25">
      <c r="A121" s="58">
        <v>3421</v>
      </c>
      <c r="B121" s="58"/>
      <c r="C121" s="59" t="s">
        <v>104</v>
      </c>
      <c r="D121" s="60"/>
    </row>
    <row r="122" spans="1:4" x14ac:dyDescent="0.25">
      <c r="A122" s="61"/>
      <c r="B122" s="61">
        <v>5175</v>
      </c>
      <c r="C122" s="62" t="s">
        <v>105</v>
      </c>
      <c r="D122" s="63">
        <v>2000</v>
      </c>
    </row>
    <row r="123" spans="1:4" ht="15.75" thickBot="1" x14ac:dyDescent="0.3">
      <c r="A123" s="55"/>
      <c r="B123" s="55"/>
      <c r="C123" s="56" t="s">
        <v>104</v>
      </c>
      <c r="D123" s="57">
        <f>SUM(D122)</f>
        <v>2000</v>
      </c>
    </row>
    <row r="124" spans="1:4" ht="15.75" thickTop="1" x14ac:dyDescent="0.25">
      <c r="A124" s="58">
        <v>3429</v>
      </c>
      <c r="B124" s="58"/>
      <c r="C124" s="59" t="s">
        <v>176</v>
      </c>
      <c r="D124" s="60"/>
    </row>
    <row r="125" spans="1:4" x14ac:dyDescent="0.25">
      <c r="A125" s="61"/>
      <c r="B125" s="61">
        <v>5139</v>
      </c>
      <c r="C125" s="62" t="s">
        <v>67</v>
      </c>
      <c r="D125" s="63">
        <v>2500</v>
      </c>
    </row>
    <row r="126" spans="1:4" x14ac:dyDescent="0.25">
      <c r="A126" s="61"/>
      <c r="B126" s="61">
        <v>5222</v>
      </c>
      <c r="C126" s="62" t="s">
        <v>177</v>
      </c>
      <c r="D126" s="63">
        <v>10000</v>
      </c>
    </row>
    <row r="127" spans="1:4" ht="15.75" thickBot="1" x14ac:dyDescent="0.3">
      <c r="A127" s="55"/>
      <c r="B127" s="55"/>
      <c r="C127" s="56" t="s">
        <v>106</v>
      </c>
      <c r="D127" s="57">
        <f>SUM(D125:D126)</f>
        <v>12500</v>
      </c>
    </row>
    <row r="128" spans="1:4" ht="15.75" thickTop="1" x14ac:dyDescent="0.25">
      <c r="A128" s="46">
        <v>5512</v>
      </c>
      <c r="B128" s="46"/>
      <c r="C128" s="47" t="s">
        <v>107</v>
      </c>
      <c r="D128" s="48"/>
    </row>
    <row r="129" spans="1:4" x14ac:dyDescent="0.25">
      <c r="A129" s="46"/>
      <c r="B129" s="42">
        <v>5021</v>
      </c>
      <c r="C129" s="43" t="s">
        <v>60</v>
      </c>
      <c r="D129" s="45">
        <v>5040</v>
      </c>
    </row>
    <row r="130" spans="1:4" x14ac:dyDescent="0.25">
      <c r="A130" s="42"/>
      <c r="B130" s="42">
        <v>5139</v>
      </c>
      <c r="C130" s="43" t="s">
        <v>59</v>
      </c>
      <c r="D130" s="45">
        <v>20000</v>
      </c>
    </row>
    <row r="131" spans="1:4" x14ac:dyDescent="0.25">
      <c r="A131" s="42"/>
      <c r="B131" s="42">
        <v>5154</v>
      </c>
      <c r="C131" s="43" t="s">
        <v>62</v>
      </c>
      <c r="D131" s="45">
        <v>80000</v>
      </c>
    </row>
    <row r="132" spans="1:4" x14ac:dyDescent="0.25">
      <c r="A132" s="42"/>
      <c r="B132" s="42">
        <v>5156</v>
      </c>
      <c r="C132" s="43" t="s">
        <v>108</v>
      </c>
      <c r="D132" s="45">
        <v>15000</v>
      </c>
    </row>
    <row r="133" spans="1:4" x14ac:dyDescent="0.25">
      <c r="A133" s="42"/>
      <c r="B133" s="42">
        <v>5169</v>
      </c>
      <c r="C133" s="43" t="s">
        <v>64</v>
      </c>
      <c r="D133" s="45">
        <v>10000</v>
      </c>
    </row>
    <row r="134" spans="1:4" x14ac:dyDescent="0.25">
      <c r="A134" s="42"/>
      <c r="B134" s="42">
        <v>5173</v>
      </c>
      <c r="C134" s="43" t="s">
        <v>48</v>
      </c>
      <c r="D134" s="45">
        <v>5000</v>
      </c>
    </row>
    <row r="135" spans="1:4" x14ac:dyDescent="0.25">
      <c r="A135" s="42"/>
      <c r="B135" s="42">
        <v>5171</v>
      </c>
      <c r="C135" s="43" t="s">
        <v>109</v>
      </c>
      <c r="D135" s="45">
        <v>50000</v>
      </c>
    </row>
    <row r="136" spans="1:4" x14ac:dyDescent="0.25">
      <c r="A136" s="42"/>
      <c r="B136" s="42">
        <v>6121</v>
      </c>
      <c r="C136" s="43" t="s">
        <v>53</v>
      </c>
      <c r="D136" s="45">
        <v>0</v>
      </c>
    </row>
    <row r="137" spans="1:4" x14ac:dyDescent="0.25">
      <c r="A137" s="42"/>
      <c r="B137" s="42">
        <v>5222</v>
      </c>
      <c r="C137" s="43" t="s">
        <v>110</v>
      </c>
      <c r="D137" s="45">
        <v>3000</v>
      </c>
    </row>
    <row r="138" spans="1:4" x14ac:dyDescent="0.25">
      <c r="A138" s="42"/>
      <c r="B138" s="42">
        <v>5222</v>
      </c>
      <c r="C138" s="43" t="s">
        <v>111</v>
      </c>
      <c r="D138" s="45">
        <v>50000</v>
      </c>
    </row>
    <row r="139" spans="1:4" ht="15.75" thickBot="1" x14ac:dyDescent="0.3">
      <c r="A139" s="52"/>
      <c r="B139" s="52"/>
      <c r="C139" s="53" t="s">
        <v>107</v>
      </c>
      <c r="D139" s="54">
        <f>SUM(D129:D138)</f>
        <v>238040</v>
      </c>
    </row>
    <row r="140" spans="1:4" ht="15.75" thickTop="1" x14ac:dyDescent="0.25">
      <c r="A140" s="112"/>
      <c r="B140" s="112"/>
      <c r="C140" s="113"/>
      <c r="D140" s="114" t="s">
        <v>191</v>
      </c>
    </row>
    <row r="141" spans="1:4" x14ac:dyDescent="0.25">
      <c r="A141" s="112"/>
      <c r="B141" s="112"/>
      <c r="C141" s="113"/>
      <c r="D141" s="114"/>
    </row>
    <row r="142" spans="1:4" x14ac:dyDescent="0.25">
      <c r="A142" s="58">
        <v>3632</v>
      </c>
      <c r="B142" s="58"/>
      <c r="C142" s="71" t="s">
        <v>29</v>
      </c>
      <c r="D142" s="71"/>
    </row>
    <row r="143" spans="1:4" x14ac:dyDescent="0.25">
      <c r="A143" s="67"/>
      <c r="B143" s="67">
        <v>5154</v>
      </c>
      <c r="C143" s="43" t="s">
        <v>89</v>
      </c>
      <c r="D143" s="69">
        <v>5000</v>
      </c>
    </row>
    <row r="144" spans="1:4" x14ac:dyDescent="0.25">
      <c r="A144" s="67"/>
      <c r="B144" s="67">
        <v>5139</v>
      </c>
      <c r="C144" s="43" t="s">
        <v>67</v>
      </c>
      <c r="D144" s="69">
        <v>5000</v>
      </c>
    </row>
    <row r="145" spans="1:4" x14ac:dyDescent="0.25">
      <c r="A145" s="67"/>
      <c r="B145" s="67">
        <v>5171</v>
      </c>
      <c r="C145" s="43" t="s">
        <v>54</v>
      </c>
      <c r="D145" s="69">
        <v>20000</v>
      </c>
    </row>
    <row r="146" spans="1:4" x14ac:dyDescent="0.25">
      <c r="A146" s="67"/>
      <c r="B146" s="67">
        <v>5169</v>
      </c>
      <c r="C146" s="43" t="s">
        <v>112</v>
      </c>
      <c r="D146" s="69">
        <v>50000</v>
      </c>
    </row>
    <row r="147" spans="1:4" ht="15.75" thickBot="1" x14ac:dyDescent="0.3">
      <c r="A147" s="52"/>
      <c r="B147" s="52"/>
      <c r="C147" s="53" t="str">
        <f>C142</f>
        <v>Pohřebnictví</v>
      </c>
      <c r="D147" s="54">
        <f>SUM(D143:D146)</f>
        <v>80000</v>
      </c>
    </row>
    <row r="148" spans="1:4" ht="15.75" thickTop="1" x14ac:dyDescent="0.25">
      <c r="A148" s="46">
        <v>3631</v>
      </c>
      <c r="B148" s="46"/>
      <c r="C148" s="47" t="s">
        <v>113</v>
      </c>
      <c r="D148" s="48"/>
    </row>
    <row r="149" spans="1:4" x14ac:dyDescent="0.25">
      <c r="A149" s="42"/>
      <c r="B149" s="42">
        <v>5154</v>
      </c>
      <c r="C149" s="43" t="s">
        <v>62</v>
      </c>
      <c r="D149" s="45">
        <v>150000</v>
      </c>
    </row>
    <row r="150" spans="1:4" x14ac:dyDescent="0.25">
      <c r="A150" s="42"/>
      <c r="B150" s="42">
        <v>5171</v>
      </c>
      <c r="C150" s="43" t="s">
        <v>54</v>
      </c>
      <c r="D150" s="45">
        <v>50000</v>
      </c>
    </row>
    <row r="151" spans="1:4" ht="15.75" thickBot="1" x14ac:dyDescent="0.3">
      <c r="A151" s="52"/>
      <c r="B151" s="52"/>
      <c r="C151" s="53" t="s">
        <v>113</v>
      </c>
      <c r="D151" s="54">
        <f>SUM(D149:D150)</f>
        <v>200000</v>
      </c>
    </row>
    <row r="152" spans="1:4" ht="15.75" thickTop="1" x14ac:dyDescent="0.25">
      <c r="A152" s="58">
        <v>3633</v>
      </c>
      <c r="B152" s="58"/>
      <c r="C152" s="59" t="s">
        <v>114</v>
      </c>
      <c r="D152" s="60"/>
    </row>
    <row r="153" spans="1:4" x14ac:dyDescent="0.25">
      <c r="A153" s="67"/>
      <c r="B153" s="67"/>
      <c r="C153" s="70"/>
      <c r="D153" s="69"/>
    </row>
    <row r="154" spans="1:4" x14ac:dyDescent="0.25">
      <c r="A154" s="67"/>
      <c r="B154" s="67">
        <v>5169</v>
      </c>
      <c r="C154" s="68" t="s">
        <v>64</v>
      </c>
      <c r="D154" s="69">
        <v>1000</v>
      </c>
    </row>
    <row r="155" spans="1:4" ht="15.75" thickBot="1" x14ac:dyDescent="0.3">
      <c r="A155" s="55"/>
      <c r="B155" s="55"/>
      <c r="C155" s="56" t="str">
        <f>C152</f>
        <v>Výstavba a údržba inž. sítí - plyn</v>
      </c>
      <c r="D155" s="57">
        <f>SUM(D153:D154)</f>
        <v>1000</v>
      </c>
    </row>
    <row r="156" spans="1:4" ht="15.75" thickTop="1" x14ac:dyDescent="0.25">
      <c r="A156" s="58">
        <v>3635</v>
      </c>
      <c r="B156" s="58"/>
      <c r="C156" s="59" t="s">
        <v>115</v>
      </c>
      <c r="D156" s="60"/>
    </row>
    <row r="157" spans="1:4" x14ac:dyDescent="0.25">
      <c r="A157" s="61"/>
      <c r="B157" s="61">
        <v>6119</v>
      </c>
      <c r="C157" s="62" t="s">
        <v>116</v>
      </c>
      <c r="D157" s="63">
        <v>30000</v>
      </c>
    </row>
    <row r="158" spans="1:4" ht="15.75" thickBot="1" x14ac:dyDescent="0.3">
      <c r="A158" s="55"/>
      <c r="B158" s="55"/>
      <c r="C158" s="56" t="s">
        <v>115</v>
      </c>
      <c r="D158" s="57">
        <f>SUM(D157)</f>
        <v>30000</v>
      </c>
    </row>
    <row r="159" spans="1:4" ht="15.75" thickTop="1" x14ac:dyDescent="0.25">
      <c r="A159" s="46">
        <v>3639</v>
      </c>
      <c r="B159" s="46"/>
      <c r="C159" s="47" t="s">
        <v>117</v>
      </c>
      <c r="D159" s="48"/>
    </row>
    <row r="160" spans="1:4" x14ac:dyDescent="0.25">
      <c r="A160" s="42"/>
      <c r="B160" s="42">
        <v>5169</v>
      </c>
      <c r="C160" s="43" t="s">
        <v>118</v>
      </c>
      <c r="D160" s="45">
        <v>50000</v>
      </c>
    </row>
    <row r="161" spans="1:4" x14ac:dyDescent="0.25">
      <c r="A161" s="42"/>
      <c r="B161" s="42">
        <v>5021</v>
      </c>
      <c r="C161" s="43" t="s">
        <v>119</v>
      </c>
      <c r="D161" s="45">
        <v>5000</v>
      </c>
    </row>
    <row r="162" spans="1:4" x14ac:dyDescent="0.25">
      <c r="A162" s="75"/>
      <c r="B162" s="75">
        <v>5141</v>
      </c>
      <c r="C162" s="76" t="s">
        <v>120</v>
      </c>
      <c r="D162" s="66">
        <v>0</v>
      </c>
    </row>
    <row r="163" spans="1:4" x14ac:dyDescent="0.25">
      <c r="A163" s="75"/>
      <c r="B163" s="75">
        <v>5156</v>
      </c>
      <c r="C163" s="76" t="s">
        <v>121</v>
      </c>
      <c r="D163" s="66">
        <v>30000</v>
      </c>
    </row>
    <row r="164" spans="1:4" x14ac:dyDescent="0.25">
      <c r="A164" s="42"/>
      <c r="B164" s="42">
        <v>5139</v>
      </c>
      <c r="C164" s="43" t="s">
        <v>51</v>
      </c>
      <c r="D164" s="45">
        <v>30000</v>
      </c>
    </row>
    <row r="165" spans="1:4" x14ac:dyDescent="0.25">
      <c r="A165" s="42"/>
      <c r="B165" s="42">
        <v>5168</v>
      </c>
      <c r="C165" s="43" t="s">
        <v>122</v>
      </c>
      <c r="D165" s="45">
        <v>20000</v>
      </c>
    </row>
    <row r="166" spans="1:4" x14ac:dyDescent="0.25">
      <c r="A166" s="42"/>
      <c r="B166" s="42">
        <v>5171</v>
      </c>
      <c r="C166" s="43" t="s">
        <v>179</v>
      </c>
      <c r="D166" s="45">
        <v>75000</v>
      </c>
    </row>
    <row r="167" spans="1:4" x14ac:dyDescent="0.25">
      <c r="A167" s="42"/>
      <c r="B167" s="42">
        <v>5154</v>
      </c>
      <c r="C167" s="43" t="s">
        <v>101</v>
      </c>
      <c r="D167" s="45">
        <v>3000</v>
      </c>
    </row>
    <row r="168" spans="1:4" x14ac:dyDescent="0.25">
      <c r="A168" s="42"/>
      <c r="B168" s="42">
        <v>5229</v>
      </c>
      <c r="C168" s="43" t="s">
        <v>123</v>
      </c>
      <c r="D168" s="45">
        <v>4000</v>
      </c>
    </row>
    <row r="169" spans="1:4" x14ac:dyDescent="0.25">
      <c r="A169" s="75"/>
      <c r="B169" s="75">
        <v>6130</v>
      </c>
      <c r="C169" s="76" t="s">
        <v>124</v>
      </c>
      <c r="D169" s="66">
        <v>200000</v>
      </c>
    </row>
    <row r="170" spans="1:4" x14ac:dyDescent="0.25">
      <c r="A170" s="42"/>
      <c r="B170" s="42">
        <v>5362</v>
      </c>
      <c r="C170" s="43" t="s">
        <v>125</v>
      </c>
      <c r="D170" s="45">
        <v>20000</v>
      </c>
    </row>
    <row r="171" spans="1:4" ht="15.75" thickBot="1" x14ac:dyDescent="0.3">
      <c r="A171" s="52"/>
      <c r="B171" s="52"/>
      <c r="C171" s="53" t="s">
        <v>31</v>
      </c>
      <c r="D171" s="54">
        <f>SUM(D160:D170)</f>
        <v>437000</v>
      </c>
    </row>
    <row r="172" spans="1:4" ht="15.75" thickTop="1" x14ac:dyDescent="0.25">
      <c r="A172" s="58">
        <v>3721</v>
      </c>
      <c r="B172" s="58"/>
      <c r="C172" s="59" t="s">
        <v>126</v>
      </c>
      <c r="D172" s="60"/>
    </row>
    <row r="173" spans="1:4" x14ac:dyDescent="0.25">
      <c r="A173" s="61"/>
      <c r="B173" s="61">
        <v>5169</v>
      </c>
      <c r="C173" s="62" t="s">
        <v>127</v>
      </c>
      <c r="D173" s="63">
        <v>20000</v>
      </c>
    </row>
    <row r="174" spans="1:4" ht="15.75" thickBot="1" x14ac:dyDescent="0.3">
      <c r="A174" s="52"/>
      <c r="B174" s="52"/>
      <c r="C174" s="53" t="s">
        <v>126</v>
      </c>
      <c r="D174" s="54">
        <f>SUM(D173)</f>
        <v>20000</v>
      </c>
    </row>
    <row r="175" spans="1:4" ht="15.75" thickTop="1" x14ac:dyDescent="0.25">
      <c r="A175" s="46">
        <v>3722</v>
      </c>
      <c r="B175" s="46"/>
      <c r="C175" s="47" t="s">
        <v>35</v>
      </c>
      <c r="D175" s="48"/>
    </row>
    <row r="176" spans="1:4" x14ac:dyDescent="0.25">
      <c r="A176" s="42"/>
      <c r="B176" s="42">
        <v>5021</v>
      </c>
      <c r="C176" s="43" t="s">
        <v>60</v>
      </c>
      <c r="D176" s="45">
        <v>40000</v>
      </c>
    </row>
    <row r="177" spans="1:4" x14ac:dyDescent="0.25">
      <c r="A177" s="42"/>
      <c r="B177" s="42">
        <v>5031</v>
      </c>
      <c r="C177" s="43" t="s">
        <v>98</v>
      </c>
      <c r="D177" s="45">
        <v>1000</v>
      </c>
    </row>
    <row r="178" spans="1:4" x14ac:dyDescent="0.25">
      <c r="A178" s="42"/>
      <c r="B178" s="42">
        <v>5032</v>
      </c>
      <c r="C178" s="43" t="s">
        <v>97</v>
      </c>
      <c r="D178" s="45">
        <v>500</v>
      </c>
    </row>
    <row r="179" spans="1:4" x14ac:dyDescent="0.25">
      <c r="A179" s="42"/>
      <c r="B179" s="42">
        <v>6122</v>
      </c>
      <c r="C179" s="43" t="s">
        <v>167</v>
      </c>
      <c r="D179" s="45">
        <v>50000</v>
      </c>
    </row>
    <row r="180" spans="1:4" x14ac:dyDescent="0.25">
      <c r="A180" s="42"/>
      <c r="B180" s="42">
        <v>5169</v>
      </c>
      <c r="C180" s="43" t="s">
        <v>64</v>
      </c>
      <c r="D180" s="45">
        <v>350000</v>
      </c>
    </row>
    <row r="181" spans="1:4" ht="15.75" thickBot="1" x14ac:dyDescent="0.3">
      <c r="A181" s="52"/>
      <c r="B181" s="52"/>
      <c r="C181" s="53" t="s">
        <v>35</v>
      </c>
      <c r="D181" s="54">
        <f>SUM(D176:D180)</f>
        <v>441500</v>
      </c>
    </row>
    <row r="182" spans="1:4" ht="15.75" thickTop="1" x14ac:dyDescent="0.25">
      <c r="A182" s="46">
        <v>3745</v>
      </c>
      <c r="B182" s="46"/>
      <c r="C182" s="47" t="s">
        <v>128</v>
      </c>
      <c r="D182" s="48"/>
    </row>
    <row r="183" spans="1:4" x14ac:dyDescent="0.25">
      <c r="A183" s="42"/>
      <c r="B183" s="42">
        <v>5021</v>
      </c>
      <c r="C183" s="43" t="s">
        <v>129</v>
      </c>
      <c r="D183" s="45">
        <v>150000</v>
      </c>
    </row>
    <row r="184" spans="1:4" x14ac:dyDescent="0.25">
      <c r="A184" s="42"/>
      <c r="B184" s="42">
        <v>5134</v>
      </c>
      <c r="C184" s="43" t="s">
        <v>130</v>
      </c>
      <c r="D184" s="45">
        <v>5000</v>
      </c>
    </row>
    <row r="185" spans="1:4" x14ac:dyDescent="0.25">
      <c r="A185" s="42"/>
      <c r="B185" s="42">
        <v>5139</v>
      </c>
      <c r="C185" s="43" t="s">
        <v>59</v>
      </c>
      <c r="D185" s="45">
        <v>50000</v>
      </c>
    </row>
    <row r="186" spans="1:4" x14ac:dyDescent="0.25">
      <c r="A186" s="42"/>
      <c r="B186" s="42">
        <v>5156</v>
      </c>
      <c r="C186" s="43" t="s">
        <v>131</v>
      </c>
      <c r="D186" s="45">
        <v>3000</v>
      </c>
    </row>
    <row r="187" spans="1:4" x14ac:dyDescent="0.25">
      <c r="A187" s="42"/>
      <c r="B187" s="42"/>
      <c r="C187" s="43"/>
      <c r="D187" s="45" t="s">
        <v>192</v>
      </c>
    </row>
    <row r="188" spans="1:4" x14ac:dyDescent="0.25">
      <c r="A188" s="42"/>
      <c r="B188" s="42"/>
      <c r="C188" s="43"/>
      <c r="D188" s="45"/>
    </row>
    <row r="189" spans="1:4" x14ac:dyDescent="0.25">
      <c r="A189" s="42"/>
      <c r="B189" s="42">
        <v>5171</v>
      </c>
      <c r="C189" s="43" t="s">
        <v>181</v>
      </c>
      <c r="D189" s="45">
        <v>3000</v>
      </c>
    </row>
    <row r="190" spans="1:4" x14ac:dyDescent="0.25">
      <c r="A190" s="42"/>
      <c r="B190" s="42">
        <v>6122</v>
      </c>
      <c r="C190" s="43" t="s">
        <v>180</v>
      </c>
      <c r="D190" s="45">
        <v>100000</v>
      </c>
    </row>
    <row r="191" spans="1:4" x14ac:dyDescent="0.25">
      <c r="A191" s="42"/>
      <c r="B191" s="42">
        <v>5169</v>
      </c>
      <c r="C191" s="43" t="s">
        <v>64</v>
      </c>
      <c r="D191" s="45">
        <v>150000</v>
      </c>
    </row>
    <row r="192" spans="1:4" ht="15.75" thickBot="1" x14ac:dyDescent="0.3">
      <c r="A192" s="52"/>
      <c r="B192" s="52"/>
      <c r="C192" s="53" t="s">
        <v>128</v>
      </c>
      <c r="D192" s="54">
        <f>SUM(D183:D191)</f>
        <v>461000</v>
      </c>
    </row>
    <row r="193" spans="1:4" ht="15.75" thickTop="1" x14ac:dyDescent="0.25">
      <c r="A193" s="58">
        <v>4359</v>
      </c>
      <c r="B193" s="58"/>
      <c r="C193" s="59" t="s">
        <v>132</v>
      </c>
      <c r="D193" s="60"/>
    </row>
    <row r="194" spans="1:4" x14ac:dyDescent="0.25">
      <c r="A194" s="61"/>
      <c r="B194" s="61">
        <v>5169</v>
      </c>
      <c r="C194" s="62" t="s">
        <v>133</v>
      </c>
      <c r="D194" s="63">
        <v>100000</v>
      </c>
    </row>
    <row r="195" spans="1:4" ht="15.75" thickBot="1" x14ac:dyDescent="0.3">
      <c r="A195" s="52"/>
      <c r="B195" s="52"/>
      <c r="C195" s="53" t="s">
        <v>134</v>
      </c>
      <c r="D195" s="54">
        <f>SUM(D194)</f>
        <v>100000</v>
      </c>
    </row>
    <row r="196" spans="1:4" ht="15.75" thickTop="1" x14ac:dyDescent="0.25">
      <c r="A196" s="46">
        <v>6112</v>
      </c>
      <c r="B196" s="46"/>
      <c r="C196" s="47" t="s">
        <v>135</v>
      </c>
      <c r="D196" s="48"/>
    </row>
    <row r="197" spans="1:4" x14ac:dyDescent="0.25">
      <c r="A197" s="46"/>
      <c r="B197" s="42">
        <v>5023</v>
      </c>
      <c r="C197" s="43" t="s">
        <v>136</v>
      </c>
      <c r="D197" s="45">
        <v>410000</v>
      </c>
    </row>
    <row r="198" spans="1:4" x14ac:dyDescent="0.25">
      <c r="A198" s="46"/>
      <c r="B198" s="42">
        <v>5019</v>
      </c>
      <c r="C198" s="43" t="s">
        <v>137</v>
      </c>
      <c r="D198" s="45">
        <v>3000</v>
      </c>
    </row>
    <row r="199" spans="1:4" x14ac:dyDescent="0.25">
      <c r="A199" s="46"/>
      <c r="B199" s="42">
        <v>5032</v>
      </c>
      <c r="C199" s="43" t="s">
        <v>97</v>
      </c>
      <c r="D199" s="45">
        <v>40000</v>
      </c>
    </row>
    <row r="200" spans="1:4" x14ac:dyDescent="0.25">
      <c r="A200" s="46"/>
      <c r="B200" s="42">
        <v>5173</v>
      </c>
      <c r="C200" s="43" t="s">
        <v>48</v>
      </c>
      <c r="D200" s="45">
        <v>2000</v>
      </c>
    </row>
    <row r="201" spans="1:4" ht="15.75" thickBot="1" x14ac:dyDescent="0.3">
      <c r="A201" s="52"/>
      <c r="B201" s="52"/>
      <c r="C201" s="53" t="s">
        <v>135</v>
      </c>
      <c r="D201" s="54">
        <f>SUM(D197:D200)</f>
        <v>455000</v>
      </c>
    </row>
    <row r="202" spans="1:4" ht="15.75" thickTop="1" x14ac:dyDescent="0.25">
      <c r="A202" s="58" t="s">
        <v>138</v>
      </c>
      <c r="B202" s="58"/>
      <c r="C202" s="59" t="s">
        <v>139</v>
      </c>
      <c r="D202" s="60"/>
    </row>
    <row r="203" spans="1:4" x14ac:dyDescent="0.25">
      <c r="A203" s="61"/>
      <c r="B203" s="61">
        <v>5139</v>
      </c>
      <c r="C203" s="62" t="s">
        <v>51</v>
      </c>
      <c r="D203" s="63">
        <v>20000</v>
      </c>
    </row>
    <row r="204" spans="1:4" ht="15.75" thickBot="1" x14ac:dyDescent="0.3">
      <c r="A204" s="52"/>
      <c r="B204" s="52"/>
      <c r="C204" s="53" t="s">
        <v>171</v>
      </c>
      <c r="D204" s="54">
        <f>SUM(D203)</f>
        <v>20000</v>
      </c>
    </row>
    <row r="205" spans="1:4" ht="15.75" thickTop="1" x14ac:dyDescent="0.25">
      <c r="A205" s="58" t="s">
        <v>138</v>
      </c>
      <c r="B205" s="58"/>
      <c r="C205" s="59" t="s">
        <v>139</v>
      </c>
      <c r="D205" s="60"/>
    </row>
    <row r="206" spans="1:4" x14ac:dyDescent="0.25">
      <c r="A206" s="61"/>
      <c r="B206" s="61">
        <v>5021</v>
      </c>
      <c r="C206" s="62" t="s">
        <v>182</v>
      </c>
      <c r="D206" s="63">
        <v>30000</v>
      </c>
    </row>
    <row r="207" spans="1:4" ht="15.75" thickBot="1" x14ac:dyDescent="0.3">
      <c r="A207" s="52"/>
      <c r="B207" s="52"/>
      <c r="C207" s="53" t="s">
        <v>172</v>
      </c>
      <c r="D207" s="54">
        <f>SUM(D206)</f>
        <v>30000</v>
      </c>
    </row>
    <row r="208" spans="1:4" ht="15.75" thickTop="1" x14ac:dyDescent="0.25">
      <c r="A208" s="46">
        <v>6171</v>
      </c>
      <c r="B208" s="46"/>
      <c r="C208" s="47" t="s">
        <v>140</v>
      </c>
      <c r="D208" s="48"/>
    </row>
    <row r="209" spans="1:4" x14ac:dyDescent="0.25">
      <c r="A209" s="42"/>
      <c r="B209" s="42">
        <v>5011</v>
      </c>
      <c r="C209" s="43" t="s">
        <v>79</v>
      </c>
      <c r="D209" s="45">
        <v>650000</v>
      </c>
    </row>
    <row r="210" spans="1:4" x14ac:dyDescent="0.25">
      <c r="A210" s="42"/>
      <c r="B210" s="42">
        <v>5021</v>
      </c>
      <c r="C210" s="43" t="s">
        <v>60</v>
      </c>
      <c r="D210" s="45">
        <v>5000</v>
      </c>
    </row>
    <row r="211" spans="1:4" x14ac:dyDescent="0.25">
      <c r="A211" s="42"/>
      <c r="B211" s="42">
        <v>5031</v>
      </c>
      <c r="C211" s="43" t="s">
        <v>98</v>
      </c>
      <c r="D211" s="45">
        <v>160000</v>
      </c>
    </row>
    <row r="212" spans="1:4" x14ac:dyDescent="0.25">
      <c r="A212" s="42"/>
      <c r="B212" s="42">
        <v>5032</v>
      </c>
      <c r="C212" s="43" t="s">
        <v>97</v>
      </c>
      <c r="D212" s="45">
        <v>60000</v>
      </c>
    </row>
    <row r="213" spans="1:4" x14ac:dyDescent="0.25">
      <c r="A213" s="42"/>
      <c r="B213" s="42">
        <v>5038</v>
      </c>
      <c r="C213" s="43" t="s">
        <v>141</v>
      </c>
      <c r="D213" s="45">
        <v>5000</v>
      </c>
    </row>
    <row r="214" spans="1:4" x14ac:dyDescent="0.25">
      <c r="A214" s="42"/>
      <c r="B214" s="42">
        <v>5136</v>
      </c>
      <c r="C214" s="43" t="s">
        <v>142</v>
      </c>
      <c r="D214" s="45">
        <v>5000</v>
      </c>
    </row>
    <row r="215" spans="1:4" x14ac:dyDescent="0.25">
      <c r="A215" s="42"/>
      <c r="B215" s="42">
        <v>5139</v>
      </c>
      <c r="C215" s="43" t="s">
        <v>59</v>
      </c>
      <c r="D215" s="45">
        <v>50000</v>
      </c>
    </row>
    <row r="216" spans="1:4" x14ac:dyDescent="0.25">
      <c r="A216" s="42"/>
      <c r="B216" s="42">
        <v>5137</v>
      </c>
      <c r="C216" s="43" t="s">
        <v>143</v>
      </c>
      <c r="D216" s="45">
        <v>10000</v>
      </c>
    </row>
    <row r="217" spans="1:4" x14ac:dyDescent="0.25">
      <c r="A217" s="42"/>
      <c r="B217" s="42">
        <v>5154</v>
      </c>
      <c r="C217" s="43" t="s">
        <v>62</v>
      </c>
      <c r="D217" s="45">
        <v>130000</v>
      </c>
    </row>
    <row r="218" spans="1:4" x14ac:dyDescent="0.25">
      <c r="A218" s="42"/>
      <c r="B218" s="42">
        <v>5161</v>
      </c>
      <c r="C218" s="43" t="s">
        <v>144</v>
      </c>
      <c r="D218" s="45">
        <v>6000</v>
      </c>
    </row>
    <row r="219" spans="1:4" x14ac:dyDescent="0.25">
      <c r="A219" s="42"/>
      <c r="B219" s="42">
        <v>5162</v>
      </c>
      <c r="C219" s="43" t="s">
        <v>76</v>
      </c>
      <c r="D219" s="45">
        <v>20000</v>
      </c>
    </row>
    <row r="220" spans="1:4" x14ac:dyDescent="0.25">
      <c r="A220" s="42"/>
      <c r="B220" s="42">
        <v>5166</v>
      </c>
      <c r="C220" s="43" t="s">
        <v>145</v>
      </c>
      <c r="D220" s="45">
        <v>150000</v>
      </c>
    </row>
    <row r="221" spans="1:4" x14ac:dyDescent="0.25">
      <c r="A221" s="42"/>
      <c r="B221" s="42">
        <v>5168</v>
      </c>
      <c r="C221" s="43" t="s">
        <v>122</v>
      </c>
      <c r="D221" s="45">
        <v>30000</v>
      </c>
    </row>
    <row r="222" spans="1:4" x14ac:dyDescent="0.25">
      <c r="A222" s="42"/>
      <c r="B222" s="42">
        <v>5167</v>
      </c>
      <c r="C222" s="43" t="s">
        <v>146</v>
      </c>
      <c r="D222" s="45">
        <v>10000</v>
      </c>
    </row>
    <row r="223" spans="1:4" x14ac:dyDescent="0.25">
      <c r="A223" s="42"/>
      <c r="B223" s="42">
        <v>5169</v>
      </c>
      <c r="C223" s="43" t="s">
        <v>64</v>
      </c>
      <c r="D223" s="45">
        <v>10000</v>
      </c>
    </row>
    <row r="224" spans="1:4" x14ac:dyDescent="0.25">
      <c r="A224" s="42"/>
      <c r="B224" s="42">
        <v>5171</v>
      </c>
      <c r="C224" s="43" t="s">
        <v>147</v>
      </c>
      <c r="D224" s="45">
        <v>20000</v>
      </c>
    </row>
    <row r="225" spans="1:4" x14ac:dyDescent="0.25">
      <c r="A225" s="42"/>
      <c r="B225" s="42">
        <v>5175</v>
      </c>
      <c r="C225" s="43" t="s">
        <v>105</v>
      </c>
      <c r="D225" s="45">
        <v>15000</v>
      </c>
    </row>
    <row r="226" spans="1:4" x14ac:dyDescent="0.25">
      <c r="A226" s="42"/>
      <c r="B226" s="42">
        <v>5182</v>
      </c>
      <c r="C226" s="43" t="s">
        <v>148</v>
      </c>
      <c r="D226" s="45">
        <v>0</v>
      </c>
    </row>
    <row r="227" spans="1:4" x14ac:dyDescent="0.25">
      <c r="A227" s="42"/>
      <c r="B227" s="42">
        <v>5173</v>
      </c>
      <c r="C227" s="43" t="s">
        <v>48</v>
      </c>
      <c r="D227" s="45">
        <v>2000</v>
      </c>
    </row>
    <row r="228" spans="1:4" x14ac:dyDescent="0.25">
      <c r="A228" s="42"/>
      <c r="B228" s="42">
        <v>6122</v>
      </c>
      <c r="C228" s="43" t="s">
        <v>168</v>
      </c>
      <c r="D228" s="45">
        <v>50000</v>
      </c>
    </row>
    <row r="229" spans="1:4" x14ac:dyDescent="0.25">
      <c r="A229" s="42"/>
      <c r="B229" s="42">
        <v>5499</v>
      </c>
      <c r="C229" s="43" t="s">
        <v>149</v>
      </c>
      <c r="D229" s="45">
        <v>20000</v>
      </c>
    </row>
    <row r="230" spans="1:4" ht="15.75" thickBot="1" x14ac:dyDescent="0.3">
      <c r="A230" s="52"/>
      <c r="B230" s="52"/>
      <c r="C230" s="53" t="s">
        <v>140</v>
      </c>
      <c r="D230" s="54">
        <f>SUM(D209:D229)</f>
        <v>1408000</v>
      </c>
    </row>
    <row r="231" spans="1:4" ht="15.75" thickTop="1" x14ac:dyDescent="0.25">
      <c r="A231" s="46">
        <v>6310</v>
      </c>
      <c r="B231" s="46"/>
      <c r="C231" s="47" t="s">
        <v>150</v>
      </c>
      <c r="D231" s="48"/>
    </row>
    <row r="232" spans="1:4" x14ac:dyDescent="0.25">
      <c r="A232" s="42"/>
      <c r="B232" s="42">
        <v>5163</v>
      </c>
      <c r="C232" s="43" t="s">
        <v>151</v>
      </c>
      <c r="D232" s="45">
        <v>30000</v>
      </c>
    </row>
    <row r="233" spans="1:4" ht="15.75" thickBot="1" x14ac:dyDescent="0.3">
      <c r="A233" s="52"/>
      <c r="B233" s="52"/>
      <c r="C233" s="53" t="s">
        <v>150</v>
      </c>
      <c r="D233" s="54">
        <f>SUM(D232)</f>
        <v>30000</v>
      </c>
    </row>
    <row r="234" spans="1:4" ht="15.75" thickTop="1" x14ac:dyDescent="0.25">
      <c r="A234" s="112"/>
      <c r="B234" s="112"/>
      <c r="C234" s="113"/>
      <c r="D234" s="114" t="s">
        <v>193</v>
      </c>
    </row>
    <row r="235" spans="1:4" x14ac:dyDescent="0.25">
      <c r="A235" s="112"/>
      <c r="B235" s="112"/>
      <c r="C235" s="113"/>
      <c r="D235" s="114"/>
    </row>
    <row r="236" spans="1:4" x14ac:dyDescent="0.25">
      <c r="A236" s="58">
        <v>6320</v>
      </c>
      <c r="B236" s="58"/>
      <c r="C236" s="59" t="s">
        <v>152</v>
      </c>
      <c r="D236" s="60"/>
    </row>
    <row r="237" spans="1:4" x14ac:dyDescent="0.25">
      <c r="A237" s="61"/>
      <c r="B237" s="61">
        <v>5163</v>
      </c>
      <c r="C237" s="62" t="s">
        <v>153</v>
      </c>
      <c r="D237" s="63">
        <v>41000</v>
      </c>
    </row>
    <row r="238" spans="1:4" ht="15.75" thickBot="1" x14ac:dyDescent="0.3">
      <c r="A238" s="55"/>
      <c r="B238" s="55"/>
      <c r="C238" s="56" t="s">
        <v>152</v>
      </c>
      <c r="D238" s="57">
        <f>SUM(D237)</f>
        <v>41000</v>
      </c>
    </row>
    <row r="239" spans="1:4" ht="15.75" thickTop="1" x14ac:dyDescent="0.25">
      <c r="A239" s="58">
        <v>6399</v>
      </c>
      <c r="B239" s="71"/>
      <c r="C239" s="71" t="s">
        <v>154</v>
      </c>
      <c r="D239" s="71"/>
    </row>
    <row r="240" spans="1:4" x14ac:dyDescent="0.25">
      <c r="A240" s="58"/>
      <c r="B240" s="67">
        <v>5362</v>
      </c>
      <c r="C240" s="70" t="s">
        <v>155</v>
      </c>
      <c r="D240" s="69">
        <v>400000</v>
      </c>
    </row>
    <row r="241" spans="1:4" ht="15.75" thickBot="1" x14ac:dyDescent="0.3">
      <c r="A241" s="55">
        <v>6399</v>
      </c>
      <c r="B241" s="55"/>
      <c r="C241" s="56" t="s">
        <v>154</v>
      </c>
      <c r="D241" s="57">
        <f>SUM(D240)</f>
        <v>400000</v>
      </c>
    </row>
    <row r="242" spans="1:4" ht="17.25" thickTop="1" thickBot="1" x14ac:dyDescent="0.3">
      <c r="A242" s="77"/>
      <c r="B242" s="77"/>
      <c r="C242" s="78" t="s">
        <v>41</v>
      </c>
      <c r="D242" s="79">
        <f>SUM(D5:D241)/2</f>
        <v>12845640</v>
      </c>
    </row>
    <row r="243" spans="1:4" ht="15.75" thickTop="1" x14ac:dyDescent="0.25">
      <c r="A243" s="42"/>
      <c r="B243" s="42"/>
      <c r="C243" s="43"/>
      <c r="D243" s="45"/>
    </row>
    <row r="244" spans="1:4" x14ac:dyDescent="0.25">
      <c r="A244" s="80" t="s">
        <v>156</v>
      </c>
      <c r="B244" s="81"/>
      <c r="C244" s="82"/>
      <c r="D244" s="83">
        <f>List1!D68-List2!D242</f>
        <v>283360</v>
      </c>
    </row>
    <row r="245" spans="1:4" x14ac:dyDescent="0.25">
      <c r="A245" s="84"/>
      <c r="B245" s="85"/>
      <c r="C245" s="86"/>
      <c r="D245" s="87"/>
    </row>
    <row r="246" spans="1:4" ht="15.75" x14ac:dyDescent="0.25">
      <c r="A246" s="88" t="s">
        <v>157</v>
      </c>
      <c r="B246" s="42"/>
      <c r="C246" s="43"/>
      <c r="D246" s="45"/>
    </row>
    <row r="247" spans="1:4" x14ac:dyDescent="0.25">
      <c r="A247" s="42"/>
      <c r="B247" s="89" t="s">
        <v>158</v>
      </c>
      <c r="C247" s="43"/>
      <c r="D247" s="45">
        <f>D242</f>
        <v>12845640</v>
      </c>
    </row>
    <row r="248" spans="1:4" x14ac:dyDescent="0.25">
      <c r="A248" s="75"/>
      <c r="B248" s="90" t="s">
        <v>159</v>
      </c>
      <c r="C248" s="91"/>
      <c r="D248" s="92">
        <v>0</v>
      </c>
    </row>
    <row r="249" spans="1:4" x14ac:dyDescent="0.25">
      <c r="A249" s="75"/>
      <c r="B249" s="90" t="s">
        <v>160</v>
      </c>
      <c r="C249" s="91"/>
      <c r="D249" s="92"/>
    </row>
    <row r="250" spans="1:4" x14ac:dyDescent="0.25">
      <c r="A250" s="84"/>
      <c r="B250" s="93" t="s">
        <v>161</v>
      </c>
      <c r="C250" s="86"/>
      <c r="D250" s="94">
        <f>SUM(D247:D249)</f>
        <v>12845640</v>
      </c>
    </row>
    <row r="251" spans="1:4" x14ac:dyDescent="0.25">
      <c r="A251" s="42"/>
      <c r="B251" s="89" t="s">
        <v>162</v>
      </c>
      <c r="C251" s="43"/>
      <c r="D251" s="45">
        <f>List1!D68</f>
        <v>13129000</v>
      </c>
    </row>
    <row r="252" spans="1:4" x14ac:dyDescent="0.25">
      <c r="A252" s="95"/>
      <c r="B252" s="96" t="s">
        <v>163</v>
      </c>
      <c r="C252" s="97"/>
      <c r="D252" s="98"/>
    </row>
    <row r="253" spans="1:4" x14ac:dyDescent="0.25">
      <c r="A253" s="99"/>
      <c r="B253" s="100" t="s">
        <v>164</v>
      </c>
      <c r="C253" s="101"/>
      <c r="D253" s="102">
        <f>SUM(D251:D252)</f>
        <v>13129000</v>
      </c>
    </row>
    <row r="254" spans="1:4" x14ac:dyDescent="0.25">
      <c r="A254" s="42"/>
      <c r="B254" s="96" t="s">
        <v>165</v>
      </c>
      <c r="C254" s="97"/>
      <c r="D254" s="103">
        <f>D250-D253</f>
        <v>-283360</v>
      </c>
    </row>
    <row r="255" spans="1:4" x14ac:dyDescent="0.25">
      <c r="A255" s="43"/>
      <c r="B255" s="100" t="s">
        <v>164</v>
      </c>
      <c r="C255" s="43"/>
      <c r="D255" s="102">
        <f>D253+D254</f>
        <v>12845640</v>
      </c>
    </row>
    <row r="256" spans="1:4" x14ac:dyDescent="0.25">
      <c r="A256" s="42"/>
      <c r="B256" s="89"/>
      <c r="C256" s="43"/>
      <c r="D256" s="45"/>
    </row>
    <row r="257" spans="1:4" x14ac:dyDescent="0.25">
      <c r="A257" s="42"/>
      <c r="B257" s="89" t="s">
        <v>166</v>
      </c>
      <c r="C257" s="43"/>
      <c r="D257" s="45"/>
    </row>
    <row r="258" spans="1:4" x14ac:dyDescent="0.25">
      <c r="A258" s="100"/>
      <c r="B258" s="42"/>
      <c r="C258" s="43"/>
      <c r="D258" s="45"/>
    </row>
    <row r="259" spans="1:4" x14ac:dyDescent="0.25">
      <c r="A259" s="42"/>
      <c r="B259" s="42"/>
      <c r="C259" s="43"/>
      <c r="D259" s="45"/>
    </row>
    <row r="266" spans="1:4" x14ac:dyDescent="0.25">
      <c r="A266" s="116"/>
      <c r="C266" s="116"/>
    </row>
    <row r="272" spans="1:4" x14ac:dyDescent="0.25">
      <c r="A272" t="s">
        <v>196</v>
      </c>
    </row>
    <row r="273" spans="1:3" x14ac:dyDescent="0.25">
      <c r="A273" t="s">
        <v>194</v>
      </c>
      <c r="C273" t="s">
        <v>195</v>
      </c>
    </row>
  </sheetData>
  <pageMargins left="0.51181102362204722" right="0.11811023622047245" top="0.78740157480314965" bottom="1.1811023622047245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ivprok</dc:creator>
  <cp:lastModifiedBy>obec_ledce</cp:lastModifiedBy>
  <cp:lastPrinted>2018-11-29T09:21:33Z</cp:lastPrinted>
  <dcterms:created xsi:type="dcterms:W3CDTF">2017-11-16T07:41:58Z</dcterms:created>
  <dcterms:modified xsi:type="dcterms:W3CDTF">2018-11-29T09:29:28Z</dcterms:modified>
</cp:coreProperties>
</file>